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7560" windowWidth="19440" windowHeight="7590" firstSheet="1" activeTab="5"/>
  </bookViews>
  <sheets>
    <sheet name="==DUCK by BLIND==" sheetId="1" r:id="rId1"/>
    <sheet name="==GOOSE by BLIND==" sheetId="2" r:id="rId2"/>
    <sheet name="==HUNTER by BLIND==" sheetId="3" r:id="rId3"/>
    <sheet name="TOTAL DUCK SUMM" sheetId="6" r:id="rId4"/>
    <sheet name="TOTAL GOOSE SUMM" sheetId="5" r:id="rId5"/>
    <sheet name="==UPLAND SUMM==" sheetId="7" r:id="rId6"/>
    <sheet name="BLIND RANKING STATS" sheetId="8" r:id="rId7"/>
  </sheets>
  <calcPr calcId="145621"/>
</workbook>
</file>

<file path=xl/calcChain.xml><?xml version="1.0" encoding="utf-8"?>
<calcChain xmlns="http://schemas.openxmlformats.org/spreadsheetml/2006/main">
  <c r="C9" i="5" l="1"/>
  <c r="C8" i="5"/>
  <c r="C7" i="5"/>
  <c r="D9" i="5" l="1"/>
  <c r="D8" i="5"/>
  <c r="D7" i="5"/>
  <c r="AS9" i="2"/>
  <c r="AS8" i="2"/>
  <c r="AS7" i="2"/>
  <c r="F36" i="7" l="1"/>
  <c r="F34" i="7"/>
  <c r="F33" i="7"/>
  <c r="F32" i="7"/>
  <c r="F30" i="7"/>
  <c r="F29" i="7"/>
  <c r="F28" i="7"/>
  <c r="F27" i="7"/>
  <c r="F26" i="7"/>
  <c r="F24" i="7"/>
  <c r="F23" i="7"/>
  <c r="F22" i="7"/>
  <c r="F21" i="7"/>
  <c r="F20" i="7"/>
  <c r="F18" i="7"/>
  <c r="F17" i="7"/>
  <c r="F15" i="7"/>
  <c r="F13" i="7"/>
  <c r="F12" i="7"/>
  <c r="F11" i="7"/>
  <c r="F10" i="7"/>
  <c r="F9" i="7"/>
  <c r="F8" i="7"/>
  <c r="F7" i="7"/>
  <c r="F5" i="7"/>
  <c r="F4" i="7"/>
  <c r="F3" i="7"/>
  <c r="E36" i="7"/>
  <c r="E34" i="7"/>
  <c r="E33" i="7"/>
  <c r="E32" i="7"/>
  <c r="E30" i="7"/>
  <c r="E29" i="7"/>
  <c r="E28" i="7"/>
  <c r="E27" i="7"/>
  <c r="E26" i="7"/>
  <c r="E24" i="7"/>
  <c r="E23" i="7"/>
  <c r="E22" i="7"/>
  <c r="E21" i="7"/>
  <c r="E20" i="7"/>
  <c r="E18" i="7"/>
  <c r="E17" i="7"/>
  <c r="E15" i="7"/>
  <c r="E13" i="7"/>
  <c r="E12" i="7"/>
  <c r="E11" i="7"/>
  <c r="E10" i="7"/>
  <c r="E9" i="7"/>
  <c r="E8" i="7"/>
  <c r="E7" i="7"/>
  <c r="E5" i="7"/>
  <c r="E4" i="7"/>
  <c r="E3" i="7"/>
  <c r="F2" i="7"/>
  <c r="E2" i="7"/>
  <c r="B51" i="2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6" i="5"/>
  <c r="C5" i="5"/>
  <c r="C4" i="5"/>
  <c r="C3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D23" i="5" s="1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6" i="5"/>
  <c r="B5" i="5"/>
  <c r="B4" i="5"/>
  <c r="B3" i="5"/>
  <c r="D3" i="5" s="1"/>
  <c r="B2" i="6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C14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3" i="6"/>
  <c r="C12" i="6"/>
  <c r="C11" i="6"/>
  <c r="C10" i="6"/>
  <c r="C9" i="6"/>
  <c r="C8" i="6"/>
  <c r="C7" i="6"/>
  <c r="C6" i="6"/>
  <c r="C5" i="6"/>
  <c r="C4" i="6"/>
  <c r="C3" i="6"/>
  <c r="AS22" i="3"/>
  <c r="AS4" i="3"/>
  <c r="AS3" i="3"/>
  <c r="AS2" i="3"/>
  <c r="AS29" i="2"/>
  <c r="AS4" i="2"/>
  <c r="AS3" i="2"/>
  <c r="AS2" i="2"/>
  <c r="AS29" i="1"/>
  <c r="AS4" i="1"/>
  <c r="AS3" i="1"/>
  <c r="AS2" i="1"/>
  <c r="C50" i="5" l="1"/>
  <c r="D17" i="5"/>
  <c r="D14" i="6"/>
  <c r="D3" i="6"/>
  <c r="D4" i="5"/>
  <c r="D21" i="6"/>
  <c r="D4" i="6"/>
  <c r="AS9" i="3" l="1"/>
  <c r="AS8" i="3"/>
  <c r="AS7" i="3"/>
  <c r="AS9" i="1"/>
  <c r="AS8" i="1"/>
  <c r="AS7" i="1"/>
  <c r="B2" i="5"/>
  <c r="C2" i="5"/>
  <c r="D6" i="5"/>
  <c r="D13" i="5"/>
  <c r="D18" i="5"/>
  <c r="D19" i="5"/>
  <c r="D24" i="5"/>
  <c r="D28" i="5"/>
  <c r="D33" i="5"/>
  <c r="D36" i="5"/>
  <c r="D40" i="5"/>
  <c r="D48" i="5"/>
  <c r="D47" i="5"/>
  <c r="D46" i="5"/>
  <c r="D45" i="5"/>
  <c r="D44" i="5"/>
  <c r="D43" i="5"/>
  <c r="D47" i="6"/>
  <c r="D43" i="6"/>
  <c r="D40" i="6"/>
  <c r="D36" i="6"/>
  <c r="D35" i="6"/>
  <c r="D31" i="6"/>
  <c r="D27" i="6"/>
  <c r="D24" i="6"/>
  <c r="D23" i="6"/>
  <c r="D19" i="6"/>
  <c r="D18" i="6"/>
  <c r="D17" i="6"/>
  <c r="D15" i="6"/>
  <c r="D11" i="6"/>
  <c r="D7" i="6"/>
  <c r="D5" i="6"/>
  <c r="AS49" i="3"/>
  <c r="AS48" i="3"/>
  <c r="AS47" i="3"/>
  <c r="AS46" i="3"/>
  <c r="AS45" i="3"/>
  <c r="AS44" i="3"/>
  <c r="AS43" i="3"/>
  <c r="AS42" i="3"/>
  <c r="AS41" i="3"/>
  <c r="AS40" i="3"/>
  <c r="AS39" i="3"/>
  <c r="AS38" i="3"/>
  <c r="AS37" i="3"/>
  <c r="AS36" i="3"/>
  <c r="AS35" i="3"/>
  <c r="AS34" i="3"/>
  <c r="AS33" i="3"/>
  <c r="AS32" i="3"/>
  <c r="AS31" i="3"/>
  <c r="AS30" i="3"/>
  <c r="AS29" i="3"/>
  <c r="AS28" i="3"/>
  <c r="AS27" i="3"/>
  <c r="AS26" i="3"/>
  <c r="AS25" i="3"/>
  <c r="AS24" i="3"/>
  <c r="AS23" i="3"/>
  <c r="AS21" i="3"/>
  <c r="AS20" i="3"/>
  <c r="AS19" i="3"/>
  <c r="AS18" i="3"/>
  <c r="AS17" i="3"/>
  <c r="AS16" i="3"/>
  <c r="AS15" i="3"/>
  <c r="AS14" i="3"/>
  <c r="AS13" i="3"/>
  <c r="AS12" i="3"/>
  <c r="AS11" i="3"/>
  <c r="AS10" i="3"/>
  <c r="AS6" i="3"/>
  <c r="AS5" i="3"/>
  <c r="AS49" i="2"/>
  <c r="AS48" i="2"/>
  <c r="AS47" i="2"/>
  <c r="AS46" i="2"/>
  <c r="AS45" i="2"/>
  <c r="AS44" i="2"/>
  <c r="AS43" i="2"/>
  <c r="AS42" i="2"/>
  <c r="AS41" i="2"/>
  <c r="AS40" i="2"/>
  <c r="AS39" i="2"/>
  <c r="AS38" i="2"/>
  <c r="AS37" i="2"/>
  <c r="AS36" i="2"/>
  <c r="AS35" i="2"/>
  <c r="AS34" i="2"/>
  <c r="AS33" i="2"/>
  <c r="AS32" i="2"/>
  <c r="AS31" i="2"/>
  <c r="AS30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6" i="2"/>
  <c r="AS5" i="2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8" i="1"/>
  <c r="AS27" i="1"/>
  <c r="AS26" i="1"/>
  <c r="AS25" i="1"/>
  <c r="AS24" i="1"/>
  <c r="AS23" i="1"/>
  <c r="AS22" i="1"/>
  <c r="AS21" i="1"/>
  <c r="AS20" i="1"/>
  <c r="AS19" i="1"/>
  <c r="AS18" i="1"/>
  <c r="AS17" i="1"/>
  <c r="AS16" i="1"/>
  <c r="AS15" i="1"/>
  <c r="AS14" i="1"/>
  <c r="AS13" i="1"/>
  <c r="AS12" i="1"/>
  <c r="AS11" i="1"/>
  <c r="AS10" i="1"/>
  <c r="AS6" i="1"/>
  <c r="AS5" i="1"/>
  <c r="T50" i="3"/>
  <c r="D20" i="8" s="1"/>
  <c r="S50" i="3"/>
  <c r="R50" i="3"/>
  <c r="Q50" i="3"/>
  <c r="T51" i="2"/>
  <c r="T52" i="2" s="1"/>
  <c r="S51" i="2"/>
  <c r="R51" i="2"/>
  <c r="Q51" i="2"/>
  <c r="T51" i="1"/>
  <c r="E20" i="8" s="1"/>
  <c r="S51" i="1"/>
  <c r="E19" i="8" s="1"/>
  <c r="R51" i="1"/>
  <c r="E18" i="8" s="1"/>
  <c r="Q51" i="1"/>
  <c r="E17" i="8" s="1"/>
  <c r="AO51" i="1"/>
  <c r="E41" i="8" s="1"/>
  <c r="AO51" i="2"/>
  <c r="AO50" i="3"/>
  <c r="AO52" i="1" s="1"/>
  <c r="AA50" i="3"/>
  <c r="D27" i="8" s="1"/>
  <c r="AA51" i="2"/>
  <c r="F27" i="8"/>
  <c r="AA51" i="1"/>
  <c r="E27" i="8" s="1"/>
  <c r="AN50" i="3"/>
  <c r="B51" i="1"/>
  <c r="E2" i="8" s="1"/>
  <c r="B50" i="3"/>
  <c r="B52" i="2" s="1"/>
  <c r="C51" i="1"/>
  <c r="E3" i="8" s="1"/>
  <c r="C50" i="3"/>
  <c r="C51" i="2"/>
  <c r="F3" i="8" s="1"/>
  <c r="D51" i="1"/>
  <c r="E4" i="8" s="1"/>
  <c r="D50" i="3"/>
  <c r="D51" i="2"/>
  <c r="E51" i="1"/>
  <c r="E5" i="8" s="1"/>
  <c r="E50" i="3"/>
  <c r="E51" i="2"/>
  <c r="F51" i="1"/>
  <c r="E6" i="8" s="1"/>
  <c r="F50" i="3"/>
  <c r="F51" i="2"/>
  <c r="G51" i="1"/>
  <c r="E7" i="8" s="1"/>
  <c r="G50" i="3"/>
  <c r="D7" i="8" s="1"/>
  <c r="G51" i="2"/>
  <c r="H51" i="1"/>
  <c r="E8" i="8" s="1"/>
  <c r="H50" i="3"/>
  <c r="H51" i="2"/>
  <c r="I51" i="1"/>
  <c r="E9" i="8" s="1"/>
  <c r="I50" i="3"/>
  <c r="I51" i="2"/>
  <c r="J51" i="1"/>
  <c r="E10" i="8" s="1"/>
  <c r="J50" i="3"/>
  <c r="D10" i="8" s="1"/>
  <c r="J51" i="2"/>
  <c r="K51" i="1"/>
  <c r="E11" i="8" s="1"/>
  <c r="K50" i="3"/>
  <c r="K51" i="2"/>
  <c r="F11" i="8" s="1"/>
  <c r="L51" i="1"/>
  <c r="E12" i="8" s="1"/>
  <c r="L50" i="3"/>
  <c r="L51" i="2"/>
  <c r="M51" i="1"/>
  <c r="E13" i="8" s="1"/>
  <c r="M50" i="3"/>
  <c r="M51" i="2"/>
  <c r="N51" i="1"/>
  <c r="E14" i="8" s="1"/>
  <c r="N50" i="3"/>
  <c r="N51" i="2"/>
  <c r="O51" i="1"/>
  <c r="E15" i="8" s="1"/>
  <c r="O50" i="3"/>
  <c r="O51" i="2"/>
  <c r="P51" i="1"/>
  <c r="E16" i="8" s="1"/>
  <c r="P50" i="3"/>
  <c r="P51" i="2"/>
  <c r="U51" i="1"/>
  <c r="U50" i="3"/>
  <c r="U51" i="2"/>
  <c r="F21" i="8" s="1"/>
  <c r="V51" i="1"/>
  <c r="E22" i="8" s="1"/>
  <c r="V50" i="3"/>
  <c r="D22" i="8" s="1"/>
  <c r="V51" i="2"/>
  <c r="F22" i="8" s="1"/>
  <c r="W51" i="1"/>
  <c r="E23" i="8" s="1"/>
  <c r="W50" i="3"/>
  <c r="W51" i="2"/>
  <c r="X51" i="1"/>
  <c r="E24" i="8" s="1"/>
  <c r="X50" i="3"/>
  <c r="D24" i="8" s="1"/>
  <c r="X51" i="2"/>
  <c r="Y51" i="1"/>
  <c r="E25" i="8" s="1"/>
  <c r="Y50" i="3"/>
  <c r="D25" i="8" s="1"/>
  <c r="Y51" i="2"/>
  <c r="Z51" i="1"/>
  <c r="E26" i="8" s="1"/>
  <c r="Z50" i="3"/>
  <c r="D26" i="8" s="1"/>
  <c r="Z51" i="2"/>
  <c r="AB51" i="1"/>
  <c r="E28" i="8" s="1"/>
  <c r="AB50" i="3"/>
  <c r="D28" i="8" s="1"/>
  <c r="AB51" i="2"/>
  <c r="F28" i="8" s="1"/>
  <c r="AC51" i="1"/>
  <c r="E29" i="8" s="1"/>
  <c r="AC50" i="3"/>
  <c r="D29" i="8" s="1"/>
  <c r="AC51" i="2"/>
  <c r="AD51" i="1"/>
  <c r="E30" i="8" s="1"/>
  <c r="AD50" i="3"/>
  <c r="D30" i="8" s="1"/>
  <c r="AD51" i="2"/>
  <c r="AE51" i="1"/>
  <c r="E31" i="8" s="1"/>
  <c r="AE50" i="3"/>
  <c r="D31" i="8" s="1"/>
  <c r="AE51" i="2"/>
  <c r="AF51" i="1"/>
  <c r="AF50" i="3"/>
  <c r="D32" i="8" s="1"/>
  <c r="AF51" i="2"/>
  <c r="AG51" i="1"/>
  <c r="E33" i="8" s="1"/>
  <c r="AG50" i="3"/>
  <c r="AG51" i="2"/>
  <c r="AH51" i="1"/>
  <c r="E34" i="8" s="1"/>
  <c r="AH50" i="3"/>
  <c r="D34" i="8" s="1"/>
  <c r="AH51" i="2"/>
  <c r="AI51" i="1"/>
  <c r="E35" i="8" s="1"/>
  <c r="AI50" i="3"/>
  <c r="D35" i="8" s="1"/>
  <c r="AI51" i="2"/>
  <c r="AJ51" i="1"/>
  <c r="E36" i="8"/>
  <c r="AJ50" i="3"/>
  <c r="D36" i="8" s="1"/>
  <c r="AJ51" i="2"/>
  <c r="AK51" i="1"/>
  <c r="AK50" i="3"/>
  <c r="AK51" i="2"/>
  <c r="F37" i="8"/>
  <c r="AL51" i="1"/>
  <c r="E38" i="8" s="1"/>
  <c r="AL50" i="3"/>
  <c r="D38" i="8" s="1"/>
  <c r="AL51" i="2"/>
  <c r="AM51" i="1"/>
  <c r="E39" i="8" s="1"/>
  <c r="AM50" i="3"/>
  <c r="D39" i="8" s="1"/>
  <c r="AM51" i="2"/>
  <c r="AN51" i="1"/>
  <c r="E40" i="8" s="1"/>
  <c r="AN51" i="2"/>
  <c r="AP51" i="1"/>
  <c r="E42" i="8" s="1"/>
  <c r="AP50" i="3"/>
  <c r="D42" i="8" s="1"/>
  <c r="AP51" i="2"/>
  <c r="AQ51" i="1"/>
  <c r="E43" i="8" s="1"/>
  <c r="AQ50" i="3"/>
  <c r="D43" i="8"/>
  <c r="AQ51" i="2"/>
  <c r="F43" i="8" s="1"/>
  <c r="AR51" i="1"/>
  <c r="AR50" i="3"/>
  <c r="D44" i="8" s="1"/>
  <c r="AR51" i="2"/>
  <c r="B38" i="7"/>
  <c r="D38" i="7"/>
  <c r="C38" i="7"/>
  <c r="C2" i="6"/>
  <c r="D41" i="6"/>
  <c r="D49" i="6"/>
  <c r="D15" i="5"/>
  <c r="D27" i="5"/>
  <c r="D32" i="5"/>
  <c r="D25" i="6"/>
  <c r="D22" i="5"/>
  <c r="D33" i="6"/>
  <c r="D8" i="6"/>
  <c r="E37" i="8"/>
  <c r="D29" i="6"/>
  <c r="F7" i="8" l="1"/>
  <c r="H7" i="8" s="1"/>
  <c r="G52" i="2"/>
  <c r="AR52" i="2"/>
  <c r="AA52" i="1"/>
  <c r="AA52" i="2"/>
  <c r="AN52" i="2"/>
  <c r="AR52" i="1"/>
  <c r="AO52" i="2"/>
  <c r="Z52" i="2"/>
  <c r="F44" i="8"/>
  <c r="H44" i="8" s="1"/>
  <c r="V52" i="2"/>
  <c r="AE52" i="2"/>
  <c r="J52" i="2"/>
  <c r="P52" i="1"/>
  <c r="E52" i="1"/>
  <c r="AB52" i="2"/>
  <c r="Y52" i="2"/>
  <c r="AF52" i="1"/>
  <c r="F26" i="8"/>
  <c r="H26" i="8" s="1"/>
  <c r="G29" i="8"/>
  <c r="AC52" i="1"/>
  <c r="AG52" i="2"/>
  <c r="AP52" i="2"/>
  <c r="AL52" i="2"/>
  <c r="AD52" i="2"/>
  <c r="F42" i="8"/>
  <c r="H42" i="8" s="1"/>
  <c r="F29" i="8"/>
  <c r="I29" i="8" s="1"/>
  <c r="AC52" i="2"/>
  <c r="F25" i="8"/>
  <c r="F40" i="8"/>
  <c r="F32" i="8"/>
  <c r="H32" i="8" s="1"/>
  <c r="AF52" i="2"/>
  <c r="F30" i="8"/>
  <c r="H30" i="8" s="1"/>
  <c r="Y52" i="1"/>
  <c r="AN52" i="1"/>
  <c r="AG52" i="1"/>
  <c r="E32" i="8"/>
  <c r="G32" i="8" s="1"/>
  <c r="L52" i="1"/>
  <c r="AH52" i="2"/>
  <c r="AM52" i="2"/>
  <c r="AI52" i="2"/>
  <c r="X52" i="2"/>
  <c r="F41" i="8"/>
  <c r="H28" i="8"/>
  <c r="F10" i="8"/>
  <c r="H10" i="8" s="1"/>
  <c r="I52" i="1"/>
  <c r="AL52" i="1"/>
  <c r="I28" i="8"/>
  <c r="C52" i="1"/>
  <c r="D23" i="8"/>
  <c r="G23" i="8" s="1"/>
  <c r="D17" i="8"/>
  <c r="G17" i="8" s="1"/>
  <c r="D16" i="8"/>
  <c r="D15" i="8"/>
  <c r="G15" i="8" s="1"/>
  <c r="D13" i="8"/>
  <c r="G13" i="8" s="1"/>
  <c r="D12" i="8"/>
  <c r="G12" i="8" s="1"/>
  <c r="D9" i="8"/>
  <c r="G9" i="8" s="1"/>
  <c r="D6" i="8"/>
  <c r="G6" i="8" s="1"/>
  <c r="D5" i="8"/>
  <c r="G5" i="8" s="1"/>
  <c r="D4" i="8"/>
  <c r="D21" i="8"/>
  <c r="H21" i="8" s="1"/>
  <c r="D19" i="8"/>
  <c r="G19" i="8" s="1"/>
  <c r="D18" i="8"/>
  <c r="G18" i="8" s="1"/>
  <c r="D11" i="8"/>
  <c r="H11" i="8" s="1"/>
  <c r="D8" i="8"/>
  <c r="G8" i="8" s="1"/>
  <c r="H52" i="1"/>
  <c r="D33" i="8"/>
  <c r="G33" i="8" s="1"/>
  <c r="D2" i="8"/>
  <c r="G2" i="8" s="1"/>
  <c r="F34" i="8"/>
  <c r="H34" i="8" s="1"/>
  <c r="F38" i="7"/>
  <c r="F6" i="8"/>
  <c r="G25" i="8"/>
  <c r="E38" i="7"/>
  <c r="S52" i="1"/>
  <c r="C50" i="6"/>
  <c r="D2" i="6"/>
  <c r="D2" i="5"/>
  <c r="F24" i="8"/>
  <c r="I24" i="8" s="1"/>
  <c r="F12" i="8"/>
  <c r="F38" i="8"/>
  <c r="H38" i="8" s="1"/>
  <c r="F35" i="8"/>
  <c r="H35" i="8" s="1"/>
  <c r="F23" i="8"/>
  <c r="F20" i="8"/>
  <c r="F19" i="8"/>
  <c r="H19" i="8" s="1"/>
  <c r="F18" i="8"/>
  <c r="F16" i="8"/>
  <c r="F15" i="8"/>
  <c r="I15" i="8" s="1"/>
  <c r="F14" i="8"/>
  <c r="F13" i="8"/>
  <c r="I13" i="8" s="1"/>
  <c r="F9" i="8"/>
  <c r="F8" i="8"/>
  <c r="F5" i="8"/>
  <c r="F4" i="8"/>
  <c r="AD52" i="1"/>
  <c r="N52" i="1"/>
  <c r="D39" i="5"/>
  <c r="D35" i="5"/>
  <c r="D42" i="5"/>
  <c r="D38" i="5"/>
  <c r="D34" i="5"/>
  <c r="D30" i="5"/>
  <c r="D26" i="5"/>
  <c r="D21" i="5"/>
  <c r="D31" i="5"/>
  <c r="D38" i="6"/>
  <c r="D46" i="6"/>
  <c r="D16" i="6"/>
  <c r="D39" i="6"/>
  <c r="D6" i="6"/>
  <c r="D26" i="6"/>
  <c r="D10" i="6"/>
  <c r="D9" i="6"/>
  <c r="D13" i="6"/>
  <c r="D22" i="6"/>
  <c r="H22" i="8"/>
  <c r="AS50" i="3"/>
  <c r="D49" i="5"/>
  <c r="D12" i="6"/>
  <c r="D20" i="6"/>
  <c r="D5" i="5"/>
  <c r="D20" i="5"/>
  <c r="F52" i="1"/>
  <c r="D52" i="1"/>
  <c r="X52" i="1"/>
  <c r="W52" i="1"/>
  <c r="J52" i="1"/>
  <c r="H20" i="8"/>
  <c r="AB52" i="1"/>
  <c r="T52" i="1"/>
  <c r="D37" i="8"/>
  <c r="D14" i="8"/>
  <c r="G14" i="8" s="1"/>
  <c r="H12" i="8"/>
  <c r="D3" i="8"/>
  <c r="G3" i="8" s="1"/>
  <c r="D40" i="8"/>
  <c r="H40" i="8" s="1"/>
  <c r="D41" i="8"/>
  <c r="D30" i="6"/>
  <c r="D34" i="6"/>
  <c r="D42" i="6"/>
  <c r="D16" i="5"/>
  <c r="U52" i="1"/>
  <c r="D41" i="5"/>
  <c r="D37" i="5"/>
  <c r="D25" i="5"/>
  <c r="H29" i="8"/>
  <c r="H25" i="8"/>
  <c r="H27" i="8"/>
  <c r="D28" i="6"/>
  <c r="D32" i="6"/>
  <c r="D44" i="6"/>
  <c r="D48" i="6"/>
  <c r="D29" i="5"/>
  <c r="G31" i="8"/>
  <c r="G28" i="8"/>
  <c r="AE52" i="1"/>
  <c r="O52" i="1"/>
  <c r="Q52" i="1"/>
  <c r="D37" i="6"/>
  <c r="D45" i="6"/>
  <c r="D14" i="5"/>
  <c r="AS51" i="2"/>
  <c r="I27" i="8"/>
  <c r="B50" i="5"/>
  <c r="D50" i="5" s="1"/>
  <c r="F36" i="8"/>
  <c r="F33" i="8"/>
  <c r="F2" i="8"/>
  <c r="F17" i="8"/>
  <c r="F39" i="8"/>
  <c r="H39" i="8" s="1"/>
  <c r="F31" i="8"/>
  <c r="I25" i="8"/>
  <c r="AS51" i="1"/>
  <c r="G10" i="8"/>
  <c r="G27" i="8"/>
  <c r="B50" i="6"/>
  <c r="G39" i="8"/>
  <c r="G30" i="8"/>
  <c r="I22" i="8"/>
  <c r="G22" i="8"/>
  <c r="G42" i="8"/>
  <c r="I42" i="8"/>
  <c r="G34" i="8"/>
  <c r="G26" i="8"/>
  <c r="G7" i="8"/>
  <c r="I7" i="8"/>
  <c r="I20" i="8"/>
  <c r="G20" i="8"/>
  <c r="G35" i="8"/>
  <c r="G24" i="8"/>
  <c r="B52" i="1"/>
  <c r="AH52" i="1"/>
  <c r="R52" i="1"/>
  <c r="M52" i="1"/>
  <c r="AI52" i="1"/>
  <c r="E44" i="8"/>
  <c r="G38" i="8"/>
  <c r="AM52" i="1"/>
  <c r="Z52" i="1"/>
  <c r="E21" i="8"/>
  <c r="G52" i="1"/>
  <c r="AP52" i="1"/>
  <c r="K52" i="1"/>
  <c r="V52" i="1"/>
  <c r="I40" i="8" l="1"/>
  <c r="H15" i="8"/>
  <c r="I44" i="8"/>
  <c r="G44" i="8"/>
  <c r="I2" i="8"/>
  <c r="I5" i="8"/>
  <c r="I30" i="8"/>
  <c r="H41" i="8"/>
  <c r="I26" i="8"/>
  <c r="H6" i="8"/>
  <c r="H2" i="8"/>
  <c r="H16" i="8"/>
  <c r="G11" i="8"/>
  <c r="H17" i="8"/>
  <c r="I10" i="8"/>
  <c r="I32" i="8"/>
  <c r="H5" i="8"/>
  <c r="H24" i="8"/>
  <c r="H23" i="8"/>
  <c r="G40" i="8"/>
  <c r="I11" i="8"/>
  <c r="I6" i="8"/>
  <c r="I4" i="8"/>
  <c r="G16" i="8"/>
  <c r="H13" i="8"/>
  <c r="I12" i="8"/>
  <c r="H9" i="8"/>
  <c r="I23" i="8"/>
  <c r="I16" i="8"/>
  <c r="G4" i="8"/>
  <c r="H4" i="8"/>
  <c r="H18" i="8"/>
  <c r="H8" i="8"/>
  <c r="I34" i="8"/>
  <c r="I38" i="8"/>
  <c r="I18" i="8"/>
  <c r="I9" i="8"/>
  <c r="I19" i="8"/>
  <c r="D50" i="6"/>
  <c r="I14" i="8"/>
  <c r="I35" i="8"/>
  <c r="I8" i="8"/>
  <c r="E45" i="8"/>
  <c r="H14" i="8"/>
  <c r="AS52" i="1"/>
  <c r="AS52" i="2"/>
  <c r="I41" i="8"/>
  <c r="H3" i="8"/>
  <c r="D45" i="8"/>
  <c r="G41" i="8"/>
  <c r="I3" i="8"/>
  <c r="H31" i="8"/>
  <c r="I31" i="8"/>
  <c r="I17" i="8"/>
  <c r="I39" i="8"/>
  <c r="F45" i="8"/>
  <c r="I33" i="8"/>
  <c r="H33" i="8"/>
  <c r="I21" i="8"/>
  <c r="G21" i="8"/>
  <c r="H45" i="8" l="1"/>
  <c r="G45" i="8"/>
  <c r="I45" i="8"/>
</calcChain>
</file>

<file path=xl/sharedStrings.xml><?xml version="1.0" encoding="utf-8"?>
<sst xmlns="http://schemas.openxmlformats.org/spreadsheetml/2006/main" count="409" uniqueCount="90">
  <si>
    <t>DATE</t>
  </si>
  <si>
    <t># HUNTERS</t>
  </si>
  <si>
    <t># DUCKS</t>
  </si>
  <si>
    <t>DUCKS/HUNTER</t>
  </si>
  <si>
    <t># GEESE</t>
  </si>
  <si>
    <t>GEESE/HUNTER</t>
  </si>
  <si>
    <t>GRAND TOTAL</t>
  </si>
  <si>
    <t>BLIND #</t>
  </si>
  <si>
    <t>C5</t>
  </si>
  <si>
    <t>C3</t>
  </si>
  <si>
    <t>C2</t>
  </si>
  <si>
    <t>C1</t>
  </si>
  <si>
    <t>C4</t>
  </si>
  <si>
    <t>01</t>
  </si>
  <si>
    <t>02</t>
  </si>
  <si>
    <t>03</t>
  </si>
  <si>
    <t>04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</si>
  <si>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</si>
  <si>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</si>
  <si>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</si>
  <si>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</si>
  <si>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</si>
  <si>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</si>
  <si>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</si>
  <si>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</si>
  <si>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</si>
  <si>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</si>
  <si>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</si>
  <si>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</si>
  <si>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</si>
  <si>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</si>
  <si>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</si>
  <si>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</si>
  <si>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</si>
  <si>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</si>
  <si>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</si>
  <si>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</si>
  <si>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</si>
  <si>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</si>
  <si>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</si>
  <si>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</si>
  <si>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</si>
  <si>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</si>
  <si>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</si>
  <si>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</si>
  <si>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</si>
  <si>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</si>
  <si>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</si>
  <si>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</si>
  <si>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60</t>
  </si>
  <si>
    <t>61</t>
  </si>
  <si>
    <t>B5</t>
  </si>
  <si>
    <t>Grand Total</t>
  </si>
  <si>
    <t>Total Blind</t>
  </si>
  <si>
    <t>Not Hunted</t>
  </si>
  <si>
    <t>Youth Hunt</t>
  </si>
  <si>
    <t>Average Ducks/Hunter</t>
  </si>
  <si>
    <t>Total Ducks/Blind</t>
  </si>
  <si>
    <t>Avg. Geese/Hunter</t>
  </si>
  <si>
    <t>Total Hunters/Blind</t>
  </si>
  <si>
    <t>TOTAL</t>
  </si>
  <si>
    <t>PHEASANT/HUNTER</t>
  </si>
  <si>
    <t>QUAIL/HUNTER</t>
  </si>
  <si>
    <t>PHEASANTS</t>
  </si>
  <si>
    <t>HUNTERS</t>
  </si>
  <si>
    <t>QUAIL</t>
  </si>
  <si>
    <t>Blind #</t>
  </si>
  <si>
    <t>Location</t>
  </si>
  <si>
    <t>Sublocation</t>
  </si>
  <si>
    <t>Total Hunters</t>
  </si>
  <si>
    <t>Total Ducks</t>
  </si>
  <si>
    <t>Total Geese</t>
  </si>
  <si>
    <t>Ducks/Hunter</t>
  </si>
  <si>
    <t>Geese/Hunter</t>
  </si>
  <si>
    <t>Birds/Hunter</t>
  </si>
  <si>
    <t>Slough</t>
  </si>
  <si>
    <t>River</t>
  </si>
  <si>
    <t>Pond</t>
  </si>
  <si>
    <t>Field</t>
  </si>
  <si>
    <t>Desert</t>
  </si>
  <si>
    <t>East Slough</t>
  </si>
  <si>
    <t>West Slough</t>
  </si>
  <si>
    <t>North River</t>
  </si>
  <si>
    <t>North Pond</t>
  </si>
  <si>
    <t>East River</t>
  </si>
  <si>
    <t>West River</t>
  </si>
  <si>
    <t>East Desert</t>
  </si>
  <si>
    <t>West Desert</t>
  </si>
  <si>
    <t>N/A</t>
  </si>
  <si>
    <t>Goose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</si>
</sst>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15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 wrapText="1"/>
    </xf>
    <xf numFmtId="49" fontId="1" fillId="0" borderId="9" xfId="0" applyNumberFormat="1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/>
    <xf numFmtId="0" fontId="1" fillId="0" borderId="5" xfId="0" applyFont="1" applyBorder="1" applyAlignment="1">
      <alignment horizontal="center"/>
    </xf>
    <xf numFmtId="0" fontId="3" fillId="0" borderId="0" xfId="0" applyFont="1" applyFill="1"/>
    <xf numFmtId="2" fontId="1" fillId="0" borderId="1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1" fillId="0" borderId="0" xfId="0" applyFont="1"/>
    <xf numFmtId="1" fontId="1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13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3" fontId="1" fillId="0" borderId="1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5" fontId="1" fillId="0" borderId="5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3" fontId="3" fillId="0" borderId="2" xfId="0" quotePrefix="1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64" fontId="1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/>
    </xf>
    <xf numFmtId="4" fontId="3" fillId="4" borderId="3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" fontId="3" fillId="5" borderId="16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V53"/>
  <sheetViews>
    <sheetView topLeftCell="R1" zoomScaleNormal="100" workbookViewId="0">
      <pane ySplit="1" topLeftCell="A14" activePane="bottomLeft" state="frozen"/>
      <selection pane="bottomLeft" activeCell="Z52" sqref="Z52"/>
    </sheetView>
  </sheetViews>
  <sheetFormatPr defaultRowHeight="15" customHeight="1" x14ac:dyDescent="0.2"/>
  <cols>
    <col min="1" max="1" width="20.7109375" style="9" customWidth="1"/>
    <col min="2" max="44" width="4.7109375" style="9" customWidth="1"/>
    <col min="45" max="45" width="10.7109375" style="12" customWidth="1"/>
    <col min="46" max="46" width="5.7109375" style="9" customWidth="1"/>
    <col min="47" max="47" width="4.7109375" style="9" customWidth="1"/>
    <col min="48" max="48" width="15.7109375" style="9" customWidth="1"/>
    <col min="49" max="16384" width="9.140625" style="9"/>
  </cols>
  <sheetData>
    <row r="1" spans="1:48" s="5" customFormat="1" ht="15" customHeight="1" x14ac:dyDescent="0.2">
      <c r="A1" s="15" t="s">
        <v>0</v>
      </c>
      <c r="B1" s="16" t="s">
        <v>28</v>
      </c>
      <c r="C1" s="16" t="s">
        <v>29</v>
      </c>
      <c r="D1" s="16" t="s">
        <v>30</v>
      </c>
      <c r="E1" s="16" t="s">
        <v>31</v>
      </c>
      <c r="F1" s="16" t="s">
        <v>51</v>
      </c>
      <c r="G1" s="16" t="s">
        <v>11</v>
      </c>
      <c r="H1" s="16" t="s">
        <v>10</v>
      </c>
      <c r="I1" s="16" t="s">
        <v>9</v>
      </c>
      <c r="J1" s="16" t="s">
        <v>12</v>
      </c>
      <c r="K1" s="16" t="s">
        <v>32</v>
      </c>
      <c r="L1" s="16" t="s">
        <v>33</v>
      </c>
      <c r="M1" s="16" t="s">
        <v>34</v>
      </c>
      <c r="N1" s="16" t="s">
        <v>35</v>
      </c>
      <c r="O1" s="16" t="s">
        <v>36</v>
      </c>
      <c r="P1" s="16" t="s">
        <v>37</v>
      </c>
      <c r="Q1" s="16" t="s">
        <v>13</v>
      </c>
      <c r="R1" s="16" t="s">
        <v>14</v>
      </c>
      <c r="S1" s="16" t="s">
        <v>15</v>
      </c>
      <c r="T1" s="16" t="s">
        <v>16</v>
      </c>
      <c r="U1" s="16" t="s">
        <v>17</v>
      </c>
      <c r="V1" s="16" t="s">
        <v>18</v>
      </c>
      <c r="W1" s="16" t="s">
        <v>19</v>
      </c>
      <c r="X1" s="16" t="s">
        <v>20</v>
      </c>
      <c r="Y1" s="16" t="s">
        <v>21</v>
      </c>
      <c r="Z1" s="16" t="s">
        <v>22</v>
      </c>
      <c r="AA1" s="16" t="s">
        <v>23</v>
      </c>
      <c r="AB1" s="16" t="s">
        <v>24</v>
      </c>
      <c r="AC1" s="16" t="s">
        <v>25</v>
      </c>
      <c r="AD1" s="16" t="s">
        <v>26</v>
      </c>
      <c r="AE1" s="16" t="s">
        <v>27</v>
      </c>
      <c r="AF1" s="16" t="s">
        <v>38</v>
      </c>
      <c r="AG1" s="16" t="s">
        <v>39</v>
      </c>
      <c r="AH1" s="16" t="s">
        <v>40</v>
      </c>
      <c r="AI1" s="16" t="s">
        <v>41</v>
      </c>
      <c r="AJ1" s="16" t="s">
        <v>42</v>
      </c>
      <c r="AK1" s="16" t="s">
        <v>43</v>
      </c>
      <c r="AL1" s="16" t="s">
        <v>44</v>
      </c>
      <c r="AM1" s="16" t="s">
        <v>45</v>
      </c>
      <c r="AN1" s="16" t="s">
        <v>46</v>
      </c>
      <c r="AO1" s="16" t="s">
        <v>47</v>
      </c>
      <c r="AP1" s="16" t="s">
        <v>48</v>
      </c>
      <c r="AQ1" s="16" t="s">
        <v>49</v>
      </c>
      <c r="AR1" s="16" t="s">
        <v>50</v>
      </c>
      <c r="AS1" s="17" t="s">
        <v>60</v>
      </c>
    </row>
    <row r="2" spans="1:48" ht="15" customHeight="1" x14ac:dyDescent="0.2">
      <c r="A2" s="56">
        <v>41923</v>
      </c>
      <c r="B2" s="74"/>
      <c r="C2" s="74"/>
      <c r="D2" s="26">
        <v>4</v>
      </c>
      <c r="E2" s="26">
        <v>0</v>
      </c>
      <c r="F2" s="74"/>
      <c r="G2" s="74"/>
      <c r="H2" s="26">
        <v>1</v>
      </c>
      <c r="I2" s="26">
        <v>9</v>
      </c>
      <c r="J2" s="74"/>
      <c r="K2" s="74"/>
      <c r="L2" s="26">
        <v>0</v>
      </c>
      <c r="M2" s="26">
        <v>9</v>
      </c>
      <c r="N2" s="26">
        <v>14</v>
      </c>
      <c r="O2" s="26">
        <v>8</v>
      </c>
      <c r="P2" s="26">
        <v>3</v>
      </c>
      <c r="Q2" s="26">
        <v>3</v>
      </c>
      <c r="R2" s="26">
        <v>12</v>
      </c>
      <c r="S2" s="26">
        <v>28</v>
      </c>
      <c r="T2" s="26">
        <v>0</v>
      </c>
      <c r="U2" s="26">
        <v>11</v>
      </c>
      <c r="V2" s="26">
        <v>1</v>
      </c>
      <c r="W2" s="26">
        <v>8</v>
      </c>
      <c r="X2" s="26">
        <v>0</v>
      </c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26">
        <v>0</v>
      </c>
      <c r="AJ2" s="74"/>
      <c r="AK2" s="74"/>
      <c r="AL2" s="26">
        <v>5</v>
      </c>
      <c r="AM2" s="74"/>
      <c r="AN2" s="74"/>
      <c r="AO2" s="74"/>
      <c r="AP2" s="74"/>
      <c r="AQ2" s="74"/>
      <c r="AR2" s="74"/>
      <c r="AS2" s="26">
        <f t="shared" ref="AS2:AS4" si="0">SUM(B2:AR2)</f>
        <v>116</v>
      </c>
    </row>
    <row r="3" spans="1:48" ht="15" customHeight="1" x14ac:dyDescent="0.2">
      <c r="A3" s="57">
        <v>41924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26">
        <v>1</v>
      </c>
      <c r="M3" s="26">
        <v>5</v>
      </c>
      <c r="N3" s="26">
        <v>1</v>
      </c>
      <c r="O3" s="26">
        <v>0</v>
      </c>
      <c r="P3" s="74"/>
      <c r="Q3" s="26">
        <v>4</v>
      </c>
      <c r="R3" s="26">
        <v>2</v>
      </c>
      <c r="S3" s="26">
        <v>3</v>
      </c>
      <c r="T3" s="74"/>
      <c r="U3" s="26">
        <v>10</v>
      </c>
      <c r="V3" s="74"/>
      <c r="W3" s="26">
        <v>6</v>
      </c>
      <c r="X3" s="26">
        <v>2</v>
      </c>
      <c r="Y3" s="74"/>
      <c r="Z3" s="74"/>
      <c r="AA3" s="74"/>
      <c r="AB3" s="74"/>
      <c r="AC3" s="74"/>
      <c r="AD3" s="26">
        <v>0</v>
      </c>
      <c r="AE3" s="74"/>
      <c r="AF3" s="74"/>
      <c r="AG3" s="74"/>
      <c r="AH3" s="74"/>
      <c r="AI3" s="26">
        <v>0</v>
      </c>
      <c r="AJ3" s="74"/>
      <c r="AK3" s="74"/>
      <c r="AL3" s="74"/>
      <c r="AM3" s="74"/>
      <c r="AN3" s="74"/>
      <c r="AO3" s="74"/>
      <c r="AP3" s="74"/>
      <c r="AQ3" s="74"/>
      <c r="AR3" s="74"/>
      <c r="AS3" s="26">
        <f t="shared" si="0"/>
        <v>34</v>
      </c>
      <c r="AU3" s="6"/>
      <c r="AV3" s="7" t="s">
        <v>54</v>
      </c>
    </row>
    <row r="4" spans="1:48" ht="15" customHeight="1" x14ac:dyDescent="0.2">
      <c r="A4" s="57">
        <v>41927</v>
      </c>
      <c r="B4" s="74"/>
      <c r="C4" s="74"/>
      <c r="D4" s="74"/>
      <c r="E4" s="74"/>
      <c r="F4" s="26">
        <v>4</v>
      </c>
      <c r="G4" s="74"/>
      <c r="H4" s="74"/>
      <c r="I4" s="26">
        <v>13</v>
      </c>
      <c r="J4" s="74"/>
      <c r="K4" s="74"/>
      <c r="L4" s="74"/>
      <c r="M4" s="26">
        <v>7</v>
      </c>
      <c r="N4" s="26">
        <v>4</v>
      </c>
      <c r="O4" s="74"/>
      <c r="P4" s="74"/>
      <c r="Q4" s="26">
        <v>6</v>
      </c>
      <c r="R4" s="26">
        <v>0</v>
      </c>
      <c r="S4" s="26">
        <v>25</v>
      </c>
      <c r="T4" s="74"/>
      <c r="U4" s="26">
        <v>7</v>
      </c>
      <c r="V4" s="74"/>
      <c r="W4" s="26">
        <v>3</v>
      </c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26">
        <f t="shared" si="0"/>
        <v>69</v>
      </c>
      <c r="AU4" s="8"/>
      <c r="AV4" s="8"/>
    </row>
    <row r="5" spans="1:48" ht="15" customHeight="1" x14ac:dyDescent="0.2">
      <c r="A5" s="57">
        <v>41930</v>
      </c>
      <c r="B5" s="74"/>
      <c r="C5" s="74"/>
      <c r="D5" s="26">
        <v>0</v>
      </c>
      <c r="E5" s="74"/>
      <c r="F5" s="74"/>
      <c r="G5" s="74"/>
      <c r="H5" s="74"/>
      <c r="I5" s="26">
        <v>3</v>
      </c>
      <c r="J5" s="74"/>
      <c r="K5" s="26">
        <v>3</v>
      </c>
      <c r="L5" s="74"/>
      <c r="M5" s="26">
        <v>3</v>
      </c>
      <c r="N5" s="26">
        <v>2</v>
      </c>
      <c r="O5" s="26">
        <v>0</v>
      </c>
      <c r="P5" s="74"/>
      <c r="Q5" s="26">
        <v>1</v>
      </c>
      <c r="R5" s="26">
        <v>6</v>
      </c>
      <c r="S5" s="26">
        <v>7</v>
      </c>
      <c r="T5" s="74"/>
      <c r="U5" s="26">
        <v>1</v>
      </c>
      <c r="V5" s="74"/>
      <c r="W5" s="26">
        <v>2</v>
      </c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26">
        <v>0</v>
      </c>
      <c r="AJ5" s="74"/>
      <c r="AK5" s="74"/>
      <c r="AL5" s="26">
        <v>0</v>
      </c>
      <c r="AM5" s="26">
        <v>0</v>
      </c>
      <c r="AN5" s="74"/>
      <c r="AO5" s="74"/>
      <c r="AP5" s="74"/>
      <c r="AQ5" s="74"/>
      <c r="AR5" s="74"/>
      <c r="AS5" s="26">
        <f t="shared" ref="AS5:AS49" si="1">SUM(B5:AR5)</f>
        <v>28</v>
      </c>
      <c r="AU5" s="68"/>
      <c r="AV5" s="7" t="s">
        <v>55</v>
      </c>
    </row>
    <row r="6" spans="1:48" ht="15" customHeight="1" x14ac:dyDescent="0.2">
      <c r="A6" s="57">
        <v>41931</v>
      </c>
      <c r="B6" s="74"/>
      <c r="C6" s="74"/>
      <c r="D6" s="26">
        <v>2</v>
      </c>
      <c r="E6" s="74"/>
      <c r="F6" s="26">
        <v>0</v>
      </c>
      <c r="G6" s="74"/>
      <c r="H6" s="74"/>
      <c r="I6" s="26">
        <v>2</v>
      </c>
      <c r="J6" s="74"/>
      <c r="K6" s="74"/>
      <c r="L6" s="74"/>
      <c r="M6" s="74"/>
      <c r="N6" s="26">
        <v>0</v>
      </c>
      <c r="O6" s="74"/>
      <c r="P6" s="74"/>
      <c r="Q6" s="74"/>
      <c r="R6" s="26">
        <v>8</v>
      </c>
      <c r="S6" s="26">
        <v>10</v>
      </c>
      <c r="T6" s="74"/>
      <c r="U6" s="26">
        <v>2</v>
      </c>
      <c r="V6" s="74"/>
      <c r="W6" s="26">
        <v>2</v>
      </c>
      <c r="X6" s="26">
        <v>0</v>
      </c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26">
        <v>0</v>
      </c>
      <c r="AM6" s="26">
        <v>0</v>
      </c>
      <c r="AN6" s="74"/>
      <c r="AO6" s="74"/>
      <c r="AP6" s="74"/>
      <c r="AQ6" s="74"/>
      <c r="AR6" s="74"/>
      <c r="AS6" s="26">
        <f t="shared" si="1"/>
        <v>26</v>
      </c>
    </row>
    <row r="7" spans="1:48" ht="15" customHeight="1" x14ac:dyDescent="0.2">
      <c r="A7" s="57">
        <v>41934</v>
      </c>
      <c r="B7" s="75"/>
      <c r="C7" s="76"/>
      <c r="D7" s="76"/>
      <c r="E7" s="76"/>
      <c r="F7" s="76"/>
      <c r="G7" s="75"/>
      <c r="H7" s="76"/>
      <c r="I7" s="66">
        <v>0</v>
      </c>
      <c r="J7" s="75"/>
      <c r="K7" s="26">
        <v>10</v>
      </c>
      <c r="L7" s="75"/>
      <c r="M7" s="76"/>
      <c r="N7" s="66">
        <v>2</v>
      </c>
      <c r="O7" s="75"/>
      <c r="P7" s="75"/>
      <c r="Q7" s="75"/>
      <c r="R7" s="66">
        <v>4</v>
      </c>
      <c r="S7" s="66">
        <v>3</v>
      </c>
      <c r="T7" s="75"/>
      <c r="U7" s="26">
        <v>0</v>
      </c>
      <c r="V7" s="75"/>
      <c r="W7" s="26">
        <v>5</v>
      </c>
      <c r="X7" s="26">
        <v>0</v>
      </c>
      <c r="Y7" s="75"/>
      <c r="Z7" s="75"/>
      <c r="AA7" s="75"/>
      <c r="AB7" s="75"/>
      <c r="AC7" s="75"/>
      <c r="AD7" s="76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7"/>
      <c r="AS7" s="11">
        <f t="shared" si="1"/>
        <v>24</v>
      </c>
    </row>
    <row r="8" spans="1:48" ht="15" customHeight="1" x14ac:dyDescent="0.2">
      <c r="A8" s="57">
        <v>41937</v>
      </c>
      <c r="B8" s="75"/>
      <c r="C8" s="76"/>
      <c r="D8" s="66">
        <v>3</v>
      </c>
      <c r="E8" s="76"/>
      <c r="F8" s="76"/>
      <c r="G8" s="75"/>
      <c r="H8" s="76"/>
      <c r="I8" s="66">
        <v>2</v>
      </c>
      <c r="J8" s="75"/>
      <c r="K8" s="76"/>
      <c r="L8" s="76"/>
      <c r="M8" s="76"/>
      <c r="N8" s="66">
        <v>12</v>
      </c>
      <c r="O8" s="76"/>
      <c r="P8" s="75"/>
      <c r="Q8" s="66">
        <v>0</v>
      </c>
      <c r="R8" s="66">
        <v>6</v>
      </c>
      <c r="S8" s="66">
        <v>12</v>
      </c>
      <c r="T8" s="75"/>
      <c r="U8" s="66">
        <v>2</v>
      </c>
      <c r="V8" s="75"/>
      <c r="W8" s="66">
        <v>6</v>
      </c>
      <c r="X8" s="75"/>
      <c r="Y8" s="75"/>
      <c r="Z8" s="75"/>
      <c r="AA8" s="75"/>
      <c r="AB8" s="75"/>
      <c r="AC8" s="75"/>
      <c r="AD8" s="76"/>
      <c r="AE8" s="75"/>
      <c r="AF8" s="75"/>
      <c r="AG8" s="75"/>
      <c r="AH8" s="75"/>
      <c r="AI8" s="75"/>
      <c r="AJ8" s="75"/>
      <c r="AK8" s="75"/>
      <c r="AL8" s="26">
        <v>2</v>
      </c>
      <c r="AM8" s="26">
        <v>0</v>
      </c>
      <c r="AN8" s="75"/>
      <c r="AO8" s="75"/>
      <c r="AP8" s="75"/>
      <c r="AQ8" s="75"/>
      <c r="AR8" s="77"/>
      <c r="AS8" s="11">
        <f t="shared" si="1"/>
        <v>45</v>
      </c>
    </row>
    <row r="9" spans="1:48" ht="15" customHeight="1" x14ac:dyDescent="0.2">
      <c r="A9" s="57">
        <v>41938</v>
      </c>
      <c r="B9" s="75"/>
      <c r="C9" s="76"/>
      <c r="D9" s="76"/>
      <c r="E9" s="76"/>
      <c r="F9" s="76"/>
      <c r="G9" s="75"/>
      <c r="H9" s="76"/>
      <c r="I9" s="76"/>
      <c r="J9" s="75"/>
      <c r="K9" s="66">
        <v>4</v>
      </c>
      <c r="L9" s="75"/>
      <c r="M9" s="75"/>
      <c r="N9" s="66">
        <v>7</v>
      </c>
      <c r="O9" s="26">
        <v>4</v>
      </c>
      <c r="P9" s="75"/>
      <c r="Q9" s="26">
        <v>2</v>
      </c>
      <c r="R9" s="66">
        <v>10</v>
      </c>
      <c r="S9" s="66">
        <v>14</v>
      </c>
      <c r="T9" s="75"/>
      <c r="U9" s="26">
        <v>7</v>
      </c>
      <c r="V9" s="75"/>
      <c r="W9" s="66">
        <v>3</v>
      </c>
      <c r="X9" s="26">
        <v>0</v>
      </c>
      <c r="Y9" s="75"/>
      <c r="Z9" s="75"/>
      <c r="AA9" s="75"/>
      <c r="AB9" s="75"/>
      <c r="AC9" s="75"/>
      <c r="AD9" s="76"/>
      <c r="AE9" s="76"/>
      <c r="AF9" s="75"/>
      <c r="AG9" s="26">
        <v>4</v>
      </c>
      <c r="AH9" s="26">
        <v>0</v>
      </c>
      <c r="AI9" s="75"/>
      <c r="AJ9" s="75"/>
      <c r="AK9" s="75"/>
      <c r="AL9" s="26">
        <v>0</v>
      </c>
      <c r="AM9" s="26">
        <v>0</v>
      </c>
      <c r="AN9" s="75"/>
      <c r="AO9" s="75"/>
      <c r="AP9" s="75"/>
      <c r="AQ9" s="75"/>
      <c r="AR9" s="77"/>
      <c r="AS9" s="11">
        <f t="shared" si="1"/>
        <v>55</v>
      </c>
    </row>
    <row r="10" spans="1:48" ht="15" customHeight="1" x14ac:dyDescent="0.2">
      <c r="A10" s="57">
        <v>41941</v>
      </c>
      <c r="B10" s="75"/>
      <c r="C10" s="75"/>
      <c r="D10" s="75"/>
      <c r="E10" s="75"/>
      <c r="F10" s="75"/>
      <c r="G10" s="75"/>
      <c r="H10" s="26">
        <v>7</v>
      </c>
      <c r="I10" s="75"/>
      <c r="J10" s="75"/>
      <c r="K10" s="26">
        <v>3</v>
      </c>
      <c r="L10" s="75"/>
      <c r="M10" s="75"/>
      <c r="N10" s="26">
        <v>16</v>
      </c>
      <c r="O10" s="75"/>
      <c r="P10" s="75"/>
      <c r="Q10" s="75"/>
      <c r="R10" s="26">
        <v>1</v>
      </c>
      <c r="S10" s="26">
        <v>11</v>
      </c>
      <c r="T10" s="75"/>
      <c r="U10" s="26">
        <v>1</v>
      </c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26">
        <f t="shared" si="1"/>
        <v>39</v>
      </c>
    </row>
    <row r="11" spans="1:48" ht="15" customHeight="1" x14ac:dyDescent="0.2">
      <c r="A11" s="57">
        <v>41944</v>
      </c>
      <c r="B11" s="75"/>
      <c r="C11" s="75"/>
      <c r="D11" s="26">
        <v>13</v>
      </c>
      <c r="E11" s="26">
        <v>10</v>
      </c>
      <c r="F11" s="26">
        <v>8</v>
      </c>
      <c r="G11" s="75"/>
      <c r="H11" s="26">
        <v>6</v>
      </c>
      <c r="I11" s="26">
        <v>7</v>
      </c>
      <c r="J11" s="75"/>
      <c r="K11" s="26">
        <v>30</v>
      </c>
      <c r="L11" s="26">
        <v>2</v>
      </c>
      <c r="M11" s="26">
        <v>13</v>
      </c>
      <c r="N11" s="26">
        <v>1</v>
      </c>
      <c r="O11" s="26">
        <v>4</v>
      </c>
      <c r="P11" s="26">
        <v>0</v>
      </c>
      <c r="Q11" s="26">
        <v>0</v>
      </c>
      <c r="R11" s="26">
        <v>15</v>
      </c>
      <c r="S11" s="26">
        <v>21</v>
      </c>
      <c r="T11" s="75"/>
      <c r="U11" s="26">
        <v>2</v>
      </c>
      <c r="V11" s="75"/>
      <c r="W11" s="26">
        <v>0</v>
      </c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26">
        <f t="shared" si="1"/>
        <v>132</v>
      </c>
    </row>
    <row r="12" spans="1:48" ht="15" customHeight="1" x14ac:dyDescent="0.2">
      <c r="A12" s="57">
        <v>41945</v>
      </c>
      <c r="B12" s="75"/>
      <c r="C12" s="26">
        <v>2</v>
      </c>
      <c r="D12" s="26">
        <v>2</v>
      </c>
      <c r="E12" s="26">
        <v>2</v>
      </c>
      <c r="F12" s="26">
        <v>3</v>
      </c>
      <c r="G12" s="75"/>
      <c r="H12" s="26">
        <v>6</v>
      </c>
      <c r="I12" s="26">
        <v>4</v>
      </c>
      <c r="J12" s="75"/>
      <c r="K12" s="26">
        <v>4</v>
      </c>
      <c r="L12" s="26">
        <v>3</v>
      </c>
      <c r="M12" s="26">
        <v>5</v>
      </c>
      <c r="N12" s="26">
        <v>3</v>
      </c>
      <c r="O12" s="26">
        <v>2</v>
      </c>
      <c r="P12" s="75"/>
      <c r="Q12" s="75"/>
      <c r="R12" s="26">
        <v>7</v>
      </c>
      <c r="S12" s="26">
        <v>8</v>
      </c>
      <c r="T12" s="75"/>
      <c r="U12" s="26">
        <v>10</v>
      </c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26">
        <f t="shared" si="1"/>
        <v>61</v>
      </c>
    </row>
    <row r="13" spans="1:48" ht="15" customHeight="1" x14ac:dyDescent="0.2">
      <c r="A13" s="57">
        <v>41948</v>
      </c>
      <c r="B13" s="75"/>
      <c r="C13" s="26">
        <v>4</v>
      </c>
      <c r="D13" s="26">
        <v>8</v>
      </c>
      <c r="E13" s="26">
        <v>9</v>
      </c>
      <c r="F13" s="75"/>
      <c r="G13" s="75"/>
      <c r="H13" s="75"/>
      <c r="I13" s="26">
        <v>13</v>
      </c>
      <c r="J13" s="26">
        <v>0</v>
      </c>
      <c r="K13" s="26">
        <v>7</v>
      </c>
      <c r="L13" s="75"/>
      <c r="M13" s="26">
        <v>5</v>
      </c>
      <c r="N13" s="26">
        <v>2</v>
      </c>
      <c r="O13" s="75"/>
      <c r="P13" s="75"/>
      <c r="Q13" s="75"/>
      <c r="R13" s="26">
        <v>6</v>
      </c>
      <c r="S13" s="26">
        <v>9</v>
      </c>
      <c r="T13" s="75"/>
      <c r="U13" s="26">
        <v>5</v>
      </c>
      <c r="V13" s="75"/>
      <c r="W13" s="26">
        <v>1</v>
      </c>
      <c r="X13" s="26">
        <v>1</v>
      </c>
      <c r="Y13" s="75"/>
      <c r="Z13" s="75"/>
      <c r="AA13" s="75"/>
      <c r="AB13" s="26">
        <v>0</v>
      </c>
      <c r="AC13" s="75"/>
      <c r="AD13" s="75"/>
      <c r="AE13" s="75"/>
      <c r="AF13" s="75"/>
      <c r="AG13" s="75"/>
      <c r="AH13" s="75"/>
      <c r="AI13" s="26">
        <v>0</v>
      </c>
      <c r="AJ13" s="75"/>
      <c r="AK13" s="75"/>
      <c r="AL13" s="26">
        <v>0</v>
      </c>
      <c r="AM13" s="26">
        <v>0</v>
      </c>
      <c r="AN13" s="75"/>
      <c r="AO13" s="26">
        <v>0</v>
      </c>
      <c r="AP13" s="75"/>
      <c r="AQ13" s="75"/>
      <c r="AR13" s="75"/>
      <c r="AS13" s="26">
        <f t="shared" si="1"/>
        <v>70</v>
      </c>
    </row>
    <row r="14" spans="1:48" ht="15" customHeight="1" x14ac:dyDescent="0.2">
      <c r="A14" s="67">
        <v>41951</v>
      </c>
      <c r="B14" s="65"/>
      <c r="C14" s="64"/>
      <c r="D14" s="64">
        <v>3</v>
      </c>
      <c r="E14" s="64">
        <v>3</v>
      </c>
      <c r="F14" s="64">
        <v>2</v>
      </c>
      <c r="G14" s="64"/>
      <c r="H14" s="64"/>
      <c r="I14" s="64">
        <v>4</v>
      </c>
      <c r="J14" s="64"/>
      <c r="K14" s="64">
        <v>7</v>
      </c>
      <c r="L14" s="64"/>
      <c r="M14" s="64"/>
      <c r="N14" s="64"/>
      <c r="O14" s="64"/>
      <c r="P14" s="64"/>
      <c r="Q14" s="65"/>
      <c r="R14" s="65">
        <v>1</v>
      </c>
      <c r="S14" s="65">
        <v>14</v>
      </c>
      <c r="T14" s="65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>
        <v>0</v>
      </c>
      <c r="AM14" s="64"/>
      <c r="AN14" s="64"/>
      <c r="AO14" s="64"/>
      <c r="AP14" s="64"/>
      <c r="AQ14" s="64"/>
      <c r="AR14" s="64"/>
      <c r="AS14" s="64">
        <f t="shared" si="1"/>
        <v>34</v>
      </c>
    </row>
    <row r="15" spans="1:48" ht="15" customHeight="1" x14ac:dyDescent="0.2">
      <c r="A15" s="57">
        <v>41952</v>
      </c>
      <c r="B15" s="26">
        <v>4</v>
      </c>
      <c r="C15" s="26">
        <v>5</v>
      </c>
      <c r="D15" s="26">
        <v>3</v>
      </c>
      <c r="E15" s="26">
        <v>2</v>
      </c>
      <c r="F15" s="26">
        <v>1</v>
      </c>
      <c r="G15" s="75"/>
      <c r="H15" s="26">
        <v>0</v>
      </c>
      <c r="I15" s="26">
        <v>2</v>
      </c>
      <c r="J15" s="75"/>
      <c r="K15" s="26">
        <v>0</v>
      </c>
      <c r="L15" s="26">
        <v>0</v>
      </c>
      <c r="M15" s="26">
        <v>3</v>
      </c>
      <c r="N15" s="26">
        <v>2</v>
      </c>
      <c r="O15" s="26">
        <v>5</v>
      </c>
      <c r="P15" s="75"/>
      <c r="Q15" s="75"/>
      <c r="R15" s="26">
        <v>13</v>
      </c>
      <c r="S15" s="26">
        <v>21</v>
      </c>
      <c r="T15" s="75"/>
      <c r="U15" s="26">
        <v>0</v>
      </c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26">
        <v>0</v>
      </c>
      <c r="AI15" s="26">
        <v>7</v>
      </c>
      <c r="AJ15" s="75"/>
      <c r="AK15" s="75"/>
      <c r="AL15" s="26">
        <v>0</v>
      </c>
      <c r="AM15" s="75"/>
      <c r="AN15" s="75"/>
      <c r="AO15" s="75"/>
      <c r="AP15" s="75"/>
      <c r="AQ15" s="75"/>
      <c r="AR15" s="75"/>
      <c r="AS15" s="26">
        <f t="shared" si="1"/>
        <v>68</v>
      </c>
    </row>
    <row r="16" spans="1:48" ht="15" customHeight="1" x14ac:dyDescent="0.2">
      <c r="A16" s="57">
        <v>41955</v>
      </c>
      <c r="B16" s="75"/>
      <c r="C16" s="75"/>
      <c r="D16" s="26">
        <v>14</v>
      </c>
      <c r="E16" s="26">
        <v>10</v>
      </c>
      <c r="F16" s="26">
        <v>21</v>
      </c>
      <c r="G16" s="75"/>
      <c r="H16" s="26">
        <v>8</v>
      </c>
      <c r="I16" s="26">
        <v>11</v>
      </c>
      <c r="J16" s="75"/>
      <c r="K16" s="26">
        <v>15</v>
      </c>
      <c r="L16" s="26">
        <v>1</v>
      </c>
      <c r="M16" s="75"/>
      <c r="N16" s="26">
        <v>5</v>
      </c>
      <c r="O16" s="26">
        <v>10</v>
      </c>
      <c r="P16" s="75"/>
      <c r="Q16" s="75"/>
      <c r="R16" s="26">
        <v>3</v>
      </c>
      <c r="S16" s="26">
        <v>27</v>
      </c>
      <c r="T16" s="75"/>
      <c r="U16" s="75"/>
      <c r="V16" s="75"/>
      <c r="W16" s="75"/>
      <c r="X16" s="26">
        <v>21</v>
      </c>
      <c r="Y16" s="75"/>
      <c r="Z16" s="75"/>
      <c r="AA16" s="75"/>
      <c r="AB16" s="75"/>
      <c r="AC16" s="75"/>
      <c r="AD16" s="75"/>
      <c r="AE16" s="75"/>
      <c r="AF16" s="75"/>
      <c r="AG16" s="26">
        <v>0</v>
      </c>
      <c r="AH16" s="26">
        <v>7</v>
      </c>
      <c r="AI16" s="26">
        <v>0</v>
      </c>
      <c r="AJ16" s="75"/>
      <c r="AK16" s="75"/>
      <c r="AL16" s="26">
        <v>4</v>
      </c>
      <c r="AM16" s="26">
        <v>14</v>
      </c>
      <c r="AN16" s="75"/>
      <c r="AO16" s="26">
        <v>0</v>
      </c>
      <c r="AP16" s="75"/>
      <c r="AQ16" s="75"/>
      <c r="AR16" s="75"/>
      <c r="AS16" s="26">
        <f t="shared" si="1"/>
        <v>171</v>
      </c>
    </row>
    <row r="17" spans="1:45" ht="15" customHeight="1" x14ac:dyDescent="0.2">
      <c r="A17" s="57">
        <v>41958</v>
      </c>
      <c r="B17" s="75"/>
      <c r="C17" s="75"/>
      <c r="D17" s="75"/>
      <c r="E17" s="75"/>
      <c r="F17" s="26">
        <v>14</v>
      </c>
      <c r="G17" s="75"/>
      <c r="H17" s="26">
        <v>3</v>
      </c>
      <c r="I17" s="26">
        <v>11</v>
      </c>
      <c r="J17" s="75"/>
      <c r="K17" s="75"/>
      <c r="L17" s="75"/>
      <c r="M17" s="75"/>
      <c r="N17" s="26">
        <v>2</v>
      </c>
      <c r="O17" s="26">
        <v>13</v>
      </c>
      <c r="P17" s="75"/>
      <c r="Q17" s="26">
        <v>16</v>
      </c>
      <c r="R17" s="26">
        <v>23</v>
      </c>
      <c r="S17" s="26">
        <v>42</v>
      </c>
      <c r="T17" s="75"/>
      <c r="U17" s="26">
        <v>21</v>
      </c>
      <c r="V17" s="26">
        <v>14</v>
      </c>
      <c r="W17" s="26">
        <v>21</v>
      </c>
      <c r="X17" s="26">
        <v>19</v>
      </c>
      <c r="Y17" s="75"/>
      <c r="Z17" s="75"/>
      <c r="AA17" s="75"/>
      <c r="AB17" s="75"/>
      <c r="AC17" s="75"/>
      <c r="AD17" s="26">
        <v>21</v>
      </c>
      <c r="AE17" s="75"/>
      <c r="AF17" s="26">
        <v>12</v>
      </c>
      <c r="AG17" s="26">
        <v>16</v>
      </c>
      <c r="AH17" s="26">
        <v>21</v>
      </c>
      <c r="AI17" s="26">
        <v>5</v>
      </c>
      <c r="AJ17" s="75"/>
      <c r="AK17" s="75"/>
      <c r="AL17" s="26">
        <v>5</v>
      </c>
      <c r="AM17" s="26">
        <v>12</v>
      </c>
      <c r="AN17" s="26">
        <v>6</v>
      </c>
      <c r="AO17" s="26">
        <v>1</v>
      </c>
      <c r="AP17" s="26">
        <v>3</v>
      </c>
      <c r="AQ17" s="75"/>
      <c r="AR17" s="75"/>
      <c r="AS17" s="26">
        <f t="shared" si="1"/>
        <v>301</v>
      </c>
    </row>
    <row r="18" spans="1:45" ht="15" customHeight="1" x14ac:dyDescent="0.2">
      <c r="A18" s="57">
        <v>41959</v>
      </c>
      <c r="B18" s="75"/>
      <c r="C18" s="75"/>
      <c r="D18" s="75"/>
      <c r="E18" s="75"/>
      <c r="F18" s="26">
        <v>10</v>
      </c>
      <c r="G18" s="75"/>
      <c r="H18" s="75"/>
      <c r="I18" s="75"/>
      <c r="J18" s="75"/>
      <c r="K18" s="75"/>
      <c r="L18" s="75"/>
      <c r="M18" s="75"/>
      <c r="N18" s="26">
        <v>2</v>
      </c>
      <c r="O18" s="75"/>
      <c r="P18" s="75"/>
      <c r="Q18" s="26">
        <v>7</v>
      </c>
      <c r="R18" s="26">
        <v>15</v>
      </c>
      <c r="S18" s="26">
        <v>21</v>
      </c>
      <c r="T18" s="75"/>
      <c r="U18" s="26">
        <v>8</v>
      </c>
      <c r="V18" s="75"/>
      <c r="W18" s="26">
        <v>1</v>
      </c>
      <c r="X18" s="26">
        <v>0</v>
      </c>
      <c r="Y18" s="26">
        <v>2</v>
      </c>
      <c r="Z18" s="75"/>
      <c r="AA18" s="75"/>
      <c r="AB18" s="75"/>
      <c r="AC18" s="26">
        <v>9</v>
      </c>
      <c r="AD18" s="26">
        <v>18</v>
      </c>
      <c r="AE18" s="75"/>
      <c r="AF18" s="75"/>
      <c r="AG18" s="26">
        <v>6</v>
      </c>
      <c r="AH18" s="26">
        <v>0</v>
      </c>
      <c r="AI18" s="75"/>
      <c r="AJ18" s="75"/>
      <c r="AK18" s="75"/>
      <c r="AL18" s="26">
        <v>7</v>
      </c>
      <c r="AM18" s="26">
        <v>0</v>
      </c>
      <c r="AN18" s="75"/>
      <c r="AO18" s="75"/>
      <c r="AP18" s="26">
        <v>14</v>
      </c>
      <c r="AQ18" s="75"/>
      <c r="AR18" s="75"/>
      <c r="AS18" s="26">
        <f t="shared" si="1"/>
        <v>120</v>
      </c>
    </row>
    <row r="19" spans="1:45" ht="15" customHeight="1" x14ac:dyDescent="0.2">
      <c r="A19" s="57">
        <v>41962</v>
      </c>
      <c r="B19" s="75"/>
      <c r="C19" s="75"/>
      <c r="D19" s="75"/>
      <c r="E19" s="75"/>
      <c r="F19" s="26">
        <v>0</v>
      </c>
      <c r="G19" s="75"/>
      <c r="H19" s="75"/>
      <c r="I19" s="75"/>
      <c r="J19" s="75"/>
      <c r="K19" s="75"/>
      <c r="L19" s="75"/>
      <c r="M19" s="75"/>
      <c r="N19" s="26">
        <v>3</v>
      </c>
      <c r="O19" s="75"/>
      <c r="P19" s="75"/>
      <c r="Q19" s="26">
        <v>8</v>
      </c>
      <c r="R19" s="26">
        <v>35</v>
      </c>
      <c r="S19" s="26">
        <v>27</v>
      </c>
      <c r="T19" s="75"/>
      <c r="U19" s="26">
        <v>3</v>
      </c>
      <c r="V19" s="75"/>
      <c r="W19" s="26">
        <v>14</v>
      </c>
      <c r="X19" s="26">
        <v>4</v>
      </c>
      <c r="Y19" s="75"/>
      <c r="Z19" s="26">
        <v>0</v>
      </c>
      <c r="AA19" s="75"/>
      <c r="AB19" s="75"/>
      <c r="AC19" s="26">
        <v>3</v>
      </c>
      <c r="AD19" s="26">
        <v>2</v>
      </c>
      <c r="AE19" s="26">
        <v>2</v>
      </c>
      <c r="AF19" s="26">
        <v>14</v>
      </c>
      <c r="AG19" s="26">
        <v>0</v>
      </c>
      <c r="AH19" s="26">
        <v>21</v>
      </c>
      <c r="AI19" s="26">
        <v>7</v>
      </c>
      <c r="AJ19" s="75"/>
      <c r="AK19" s="75"/>
      <c r="AL19" s="26">
        <v>2</v>
      </c>
      <c r="AM19" s="26">
        <v>2</v>
      </c>
      <c r="AN19" s="75"/>
      <c r="AO19" s="26">
        <v>2</v>
      </c>
      <c r="AP19" s="75"/>
      <c r="AQ19" s="75"/>
      <c r="AR19" s="75"/>
      <c r="AS19" s="26">
        <f t="shared" si="1"/>
        <v>149</v>
      </c>
    </row>
    <row r="20" spans="1:45" ht="15" customHeight="1" x14ac:dyDescent="0.2">
      <c r="A20" s="57">
        <v>41965</v>
      </c>
      <c r="B20" s="75"/>
      <c r="C20" s="26">
        <v>0</v>
      </c>
      <c r="D20" s="26">
        <v>7</v>
      </c>
      <c r="E20" s="26">
        <v>4</v>
      </c>
      <c r="F20" s="26">
        <v>13</v>
      </c>
      <c r="G20" s="75"/>
      <c r="H20" s="75"/>
      <c r="I20" s="26">
        <v>1</v>
      </c>
      <c r="J20" s="75"/>
      <c r="K20" s="75"/>
      <c r="L20" s="75"/>
      <c r="M20" s="75"/>
      <c r="N20" s="26">
        <v>2</v>
      </c>
      <c r="O20" s="75"/>
      <c r="P20" s="75"/>
      <c r="Q20" s="26">
        <v>11</v>
      </c>
      <c r="R20" s="26">
        <v>14</v>
      </c>
      <c r="S20" s="26">
        <v>31</v>
      </c>
      <c r="T20" s="75"/>
      <c r="U20" s="26">
        <v>21</v>
      </c>
      <c r="V20" s="26">
        <v>7</v>
      </c>
      <c r="W20" s="26">
        <v>21</v>
      </c>
      <c r="X20" s="26">
        <v>15</v>
      </c>
      <c r="Y20" s="26">
        <v>0</v>
      </c>
      <c r="Z20" s="26">
        <v>0</v>
      </c>
      <c r="AA20" s="75"/>
      <c r="AB20" s="26">
        <v>3</v>
      </c>
      <c r="AC20" s="75"/>
      <c r="AD20" s="26">
        <v>2</v>
      </c>
      <c r="AE20" s="75"/>
      <c r="AF20" s="26">
        <v>0</v>
      </c>
      <c r="AG20" s="26">
        <v>0</v>
      </c>
      <c r="AH20" s="26">
        <v>8</v>
      </c>
      <c r="AI20" s="75"/>
      <c r="AJ20" s="75"/>
      <c r="AK20" s="75"/>
      <c r="AL20" s="26">
        <v>0</v>
      </c>
      <c r="AM20" s="26">
        <v>0</v>
      </c>
      <c r="AN20" s="75"/>
      <c r="AO20" s="75"/>
      <c r="AP20" s="75"/>
      <c r="AQ20" s="75"/>
      <c r="AR20" s="75"/>
      <c r="AS20" s="26">
        <f t="shared" si="1"/>
        <v>160</v>
      </c>
    </row>
    <row r="21" spans="1:45" ht="15" customHeight="1" x14ac:dyDescent="0.2">
      <c r="A21" s="57">
        <v>41966</v>
      </c>
      <c r="B21" s="75"/>
      <c r="C21" s="26">
        <v>0</v>
      </c>
      <c r="D21" s="26">
        <v>4</v>
      </c>
      <c r="E21" s="26">
        <v>2</v>
      </c>
      <c r="F21" s="26">
        <v>12</v>
      </c>
      <c r="G21" s="75"/>
      <c r="H21" s="75"/>
      <c r="I21" s="26">
        <v>13</v>
      </c>
      <c r="J21" s="75"/>
      <c r="K21" s="26">
        <v>8</v>
      </c>
      <c r="L21" s="75"/>
      <c r="M21" s="75"/>
      <c r="N21" s="26">
        <v>1</v>
      </c>
      <c r="O21" s="75"/>
      <c r="P21" s="75"/>
      <c r="Q21" s="26">
        <v>21</v>
      </c>
      <c r="R21" s="26">
        <v>18</v>
      </c>
      <c r="S21" s="26">
        <v>28</v>
      </c>
      <c r="T21" s="75"/>
      <c r="U21" s="26">
        <v>4</v>
      </c>
      <c r="V21" s="75"/>
      <c r="W21" s="26">
        <v>21</v>
      </c>
      <c r="X21" s="26">
        <v>0</v>
      </c>
      <c r="Y21" s="75"/>
      <c r="Z21" s="75"/>
      <c r="AA21" s="75"/>
      <c r="AB21" s="75"/>
      <c r="AC21" s="75"/>
      <c r="AD21" s="26">
        <v>0</v>
      </c>
      <c r="AE21" s="75"/>
      <c r="AF21" s="75"/>
      <c r="AG21" s="26">
        <v>1</v>
      </c>
      <c r="AH21" s="26">
        <v>0</v>
      </c>
      <c r="AI21" s="26">
        <v>0</v>
      </c>
      <c r="AJ21" s="75"/>
      <c r="AK21" s="75"/>
      <c r="AL21" s="75"/>
      <c r="AM21" s="75"/>
      <c r="AN21" s="75"/>
      <c r="AO21" s="75"/>
      <c r="AP21" s="75"/>
      <c r="AQ21" s="75"/>
      <c r="AR21" s="75"/>
      <c r="AS21" s="26">
        <f t="shared" si="1"/>
        <v>133</v>
      </c>
    </row>
    <row r="22" spans="1:45" ht="15" customHeight="1" x14ac:dyDescent="0.2">
      <c r="A22" s="57">
        <v>41969</v>
      </c>
      <c r="B22" s="26">
        <v>0</v>
      </c>
      <c r="C22" s="26">
        <v>2</v>
      </c>
      <c r="D22" s="26">
        <v>14</v>
      </c>
      <c r="E22" s="26">
        <v>6</v>
      </c>
      <c r="F22" s="26">
        <v>4</v>
      </c>
      <c r="G22" s="75"/>
      <c r="H22" s="26">
        <v>1</v>
      </c>
      <c r="I22" s="26">
        <v>3</v>
      </c>
      <c r="J22" s="26">
        <v>8</v>
      </c>
      <c r="K22" s="26">
        <v>3</v>
      </c>
      <c r="L22" s="26">
        <v>0</v>
      </c>
      <c r="M22" s="75"/>
      <c r="N22" s="26">
        <v>1</v>
      </c>
      <c r="O22" s="26">
        <v>0</v>
      </c>
      <c r="P22" s="26">
        <v>0</v>
      </c>
      <c r="Q22" s="26">
        <v>1</v>
      </c>
      <c r="R22" s="26">
        <v>18</v>
      </c>
      <c r="S22" s="26">
        <v>2</v>
      </c>
      <c r="T22" s="75"/>
      <c r="U22" s="75"/>
      <c r="V22" s="26">
        <v>1</v>
      </c>
      <c r="W22" s="26">
        <v>0</v>
      </c>
      <c r="X22" s="26">
        <v>19</v>
      </c>
      <c r="Y22" s="26">
        <v>1</v>
      </c>
      <c r="Z22" s="75"/>
      <c r="AA22" s="75"/>
      <c r="AB22" s="75"/>
      <c r="AC22" s="75"/>
      <c r="AD22" s="26">
        <v>0</v>
      </c>
      <c r="AE22" s="75"/>
      <c r="AF22" s="75"/>
      <c r="AG22" s="26">
        <v>0</v>
      </c>
      <c r="AH22" s="26">
        <v>0</v>
      </c>
      <c r="AI22" s="75"/>
      <c r="AJ22" s="75"/>
      <c r="AK22" s="75"/>
      <c r="AL22" s="26">
        <v>0</v>
      </c>
      <c r="AM22" s="26">
        <v>0</v>
      </c>
      <c r="AN22" s="75"/>
      <c r="AO22" s="26">
        <v>0</v>
      </c>
      <c r="AP22" s="75"/>
      <c r="AQ22" s="75"/>
      <c r="AR22" s="75"/>
      <c r="AS22" s="26">
        <f t="shared" si="1"/>
        <v>84</v>
      </c>
    </row>
    <row r="23" spans="1:45" ht="15" customHeight="1" x14ac:dyDescent="0.2">
      <c r="A23" s="57">
        <v>41970</v>
      </c>
      <c r="B23" s="26">
        <v>0</v>
      </c>
      <c r="C23" s="26">
        <v>1</v>
      </c>
      <c r="D23" s="26">
        <v>4</v>
      </c>
      <c r="E23" s="26">
        <v>1</v>
      </c>
      <c r="F23" s="26">
        <v>6</v>
      </c>
      <c r="G23" s="75"/>
      <c r="H23" s="26">
        <v>5</v>
      </c>
      <c r="I23" s="26">
        <v>4</v>
      </c>
      <c r="J23" s="26">
        <v>7</v>
      </c>
      <c r="K23" s="26">
        <v>2</v>
      </c>
      <c r="L23" s="75"/>
      <c r="M23" s="75"/>
      <c r="N23" s="26">
        <v>3</v>
      </c>
      <c r="O23" s="75"/>
      <c r="P23" s="75"/>
      <c r="Q23" s="75"/>
      <c r="R23" s="26">
        <v>5</v>
      </c>
      <c r="S23" s="26">
        <v>11</v>
      </c>
      <c r="T23" s="75"/>
      <c r="U23" s="75"/>
      <c r="V23" s="75"/>
      <c r="W23" s="75"/>
      <c r="X23" s="26">
        <v>1</v>
      </c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26">
        <f t="shared" si="1"/>
        <v>50</v>
      </c>
    </row>
    <row r="24" spans="1:45" s="12" customFormat="1" ht="15" customHeight="1" x14ac:dyDescent="0.2">
      <c r="A24" s="57">
        <v>41972</v>
      </c>
      <c r="B24" s="75"/>
      <c r="C24" s="26">
        <v>2</v>
      </c>
      <c r="D24" s="26">
        <v>13</v>
      </c>
      <c r="E24" s="26">
        <v>9</v>
      </c>
      <c r="F24" s="26">
        <v>4</v>
      </c>
      <c r="G24" s="75"/>
      <c r="H24" s="26">
        <v>5</v>
      </c>
      <c r="I24" s="26">
        <v>1</v>
      </c>
      <c r="J24" s="26">
        <v>7</v>
      </c>
      <c r="K24" s="26">
        <v>2</v>
      </c>
      <c r="L24" s="75"/>
      <c r="M24" s="75"/>
      <c r="N24" s="26">
        <v>0</v>
      </c>
      <c r="O24" s="26">
        <v>1</v>
      </c>
      <c r="P24" s="26">
        <v>0</v>
      </c>
      <c r="Q24" s="75"/>
      <c r="R24" s="26">
        <v>5</v>
      </c>
      <c r="S24" s="26">
        <v>9</v>
      </c>
      <c r="T24" s="75"/>
      <c r="U24" s="26">
        <v>9</v>
      </c>
      <c r="V24" s="75"/>
      <c r="W24" s="26">
        <v>7</v>
      </c>
      <c r="X24" s="26">
        <v>14</v>
      </c>
      <c r="Y24" s="75"/>
      <c r="Z24" s="75"/>
      <c r="AA24" s="75"/>
      <c r="AB24" s="75"/>
      <c r="AC24" s="26">
        <v>1</v>
      </c>
      <c r="AD24" s="75"/>
      <c r="AE24" s="75"/>
      <c r="AF24" s="75"/>
      <c r="AG24" s="26">
        <v>0</v>
      </c>
      <c r="AH24" s="26">
        <v>0</v>
      </c>
      <c r="AI24" s="26">
        <v>2</v>
      </c>
      <c r="AJ24" s="75"/>
      <c r="AK24" s="75"/>
      <c r="AL24" s="26">
        <v>2</v>
      </c>
      <c r="AM24" s="26">
        <v>0</v>
      </c>
      <c r="AN24" s="75"/>
      <c r="AO24" s="26">
        <v>0</v>
      </c>
      <c r="AP24" s="75"/>
      <c r="AQ24" s="75"/>
      <c r="AR24" s="75"/>
      <c r="AS24" s="26">
        <f t="shared" si="1"/>
        <v>93</v>
      </c>
    </row>
    <row r="25" spans="1:45" ht="15" customHeight="1" x14ac:dyDescent="0.2">
      <c r="A25" s="57">
        <v>41973</v>
      </c>
      <c r="B25" s="75"/>
      <c r="C25" s="75"/>
      <c r="D25" s="26">
        <v>1</v>
      </c>
      <c r="E25" s="26">
        <v>2</v>
      </c>
      <c r="F25" s="26">
        <v>3</v>
      </c>
      <c r="G25" s="75"/>
      <c r="H25" s="75"/>
      <c r="I25" s="26">
        <v>0</v>
      </c>
      <c r="J25" s="26">
        <v>0</v>
      </c>
      <c r="K25" s="26">
        <v>11</v>
      </c>
      <c r="L25" s="75"/>
      <c r="M25" s="75"/>
      <c r="N25" s="26">
        <v>0</v>
      </c>
      <c r="O25" s="75"/>
      <c r="P25" s="75"/>
      <c r="Q25" s="75"/>
      <c r="R25" s="26">
        <v>5</v>
      </c>
      <c r="S25" s="26">
        <v>12</v>
      </c>
      <c r="T25" s="75"/>
      <c r="U25" s="26">
        <v>2</v>
      </c>
      <c r="V25" s="75"/>
      <c r="W25" s="26">
        <v>1</v>
      </c>
      <c r="X25" s="26">
        <v>3</v>
      </c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26">
        <v>0</v>
      </c>
      <c r="AN25" s="75"/>
      <c r="AO25" s="75"/>
      <c r="AP25" s="75"/>
      <c r="AQ25" s="75"/>
      <c r="AR25" s="75"/>
      <c r="AS25" s="26">
        <f t="shared" si="1"/>
        <v>40</v>
      </c>
    </row>
    <row r="26" spans="1:45" ht="15" customHeight="1" x14ac:dyDescent="0.2">
      <c r="A26" s="57">
        <v>41976</v>
      </c>
      <c r="B26" s="75"/>
      <c r="C26" s="75"/>
      <c r="D26" s="75"/>
      <c r="E26" s="26">
        <v>0</v>
      </c>
      <c r="F26" s="75"/>
      <c r="G26" s="75"/>
      <c r="H26" s="26">
        <v>1</v>
      </c>
      <c r="I26" s="75"/>
      <c r="J26" s="75"/>
      <c r="K26" s="75"/>
      <c r="L26" s="75"/>
      <c r="M26" s="75"/>
      <c r="N26" s="26">
        <v>5</v>
      </c>
      <c r="O26" s="75"/>
      <c r="P26" s="75"/>
      <c r="Q26" s="26">
        <v>0</v>
      </c>
      <c r="R26" s="26">
        <v>9</v>
      </c>
      <c r="S26" s="26">
        <v>13</v>
      </c>
      <c r="T26" s="75"/>
      <c r="U26" s="26">
        <v>3</v>
      </c>
      <c r="V26" s="75"/>
      <c r="W26" s="26">
        <v>5</v>
      </c>
      <c r="X26" s="26">
        <v>5</v>
      </c>
      <c r="Y26" s="75"/>
      <c r="Z26" s="26">
        <v>2</v>
      </c>
      <c r="AA26" s="75"/>
      <c r="AB26" s="75"/>
      <c r="AC26" s="75"/>
      <c r="AD26" s="26">
        <v>0</v>
      </c>
      <c r="AE26" s="75"/>
      <c r="AF26" s="75"/>
      <c r="AG26" s="26">
        <v>0</v>
      </c>
      <c r="AH26" s="26">
        <v>0</v>
      </c>
      <c r="AI26" s="26">
        <v>0</v>
      </c>
      <c r="AJ26" s="75"/>
      <c r="AK26" s="75"/>
      <c r="AL26" s="75"/>
      <c r="AM26" s="26">
        <v>1</v>
      </c>
      <c r="AN26" s="75"/>
      <c r="AO26" s="26">
        <v>0</v>
      </c>
      <c r="AP26" s="75"/>
      <c r="AQ26" s="75"/>
      <c r="AR26" s="75"/>
      <c r="AS26" s="26">
        <f t="shared" si="1"/>
        <v>44</v>
      </c>
    </row>
    <row r="27" spans="1:45" ht="15" customHeight="1" x14ac:dyDescent="0.2">
      <c r="A27" s="57">
        <v>41979</v>
      </c>
      <c r="B27" s="75"/>
      <c r="C27" s="26">
        <v>7</v>
      </c>
      <c r="D27" s="26">
        <v>6</v>
      </c>
      <c r="E27" s="26">
        <v>5</v>
      </c>
      <c r="F27" s="26">
        <v>3</v>
      </c>
      <c r="G27" s="75"/>
      <c r="H27" s="26">
        <v>0</v>
      </c>
      <c r="I27" s="26">
        <v>6</v>
      </c>
      <c r="J27" s="26">
        <v>0</v>
      </c>
      <c r="K27" s="26">
        <v>0</v>
      </c>
      <c r="L27" s="75"/>
      <c r="M27" s="75"/>
      <c r="N27" s="26">
        <v>0</v>
      </c>
      <c r="O27" s="75"/>
      <c r="P27" s="75"/>
      <c r="Q27" s="26">
        <v>2</v>
      </c>
      <c r="R27" s="26">
        <v>2</v>
      </c>
      <c r="S27" s="26">
        <v>3</v>
      </c>
      <c r="T27" s="75"/>
      <c r="U27" s="26">
        <v>25</v>
      </c>
      <c r="V27" s="26">
        <v>0</v>
      </c>
      <c r="W27" s="26">
        <v>19</v>
      </c>
      <c r="X27" s="26">
        <v>11</v>
      </c>
      <c r="Y27" s="75"/>
      <c r="Z27" s="26">
        <v>0</v>
      </c>
      <c r="AA27" s="75"/>
      <c r="AB27" s="75"/>
      <c r="AC27" s="26">
        <v>3</v>
      </c>
      <c r="AD27" s="26">
        <v>2</v>
      </c>
      <c r="AE27" s="26">
        <v>3</v>
      </c>
      <c r="AF27" s="75"/>
      <c r="AG27" s="26">
        <v>2</v>
      </c>
      <c r="AH27" s="75"/>
      <c r="AI27" s="75"/>
      <c r="AJ27" s="75"/>
      <c r="AK27" s="75"/>
      <c r="AL27" s="75"/>
      <c r="AM27" s="75"/>
      <c r="AN27" s="75"/>
      <c r="AO27" s="75"/>
      <c r="AP27" s="26">
        <v>0</v>
      </c>
      <c r="AQ27" s="75"/>
      <c r="AR27" s="75"/>
      <c r="AS27" s="26">
        <f t="shared" si="1"/>
        <v>99</v>
      </c>
    </row>
    <row r="28" spans="1:45" ht="15" customHeight="1" x14ac:dyDescent="0.2">
      <c r="A28" s="57">
        <v>41980</v>
      </c>
      <c r="B28" s="75"/>
      <c r="C28" s="75"/>
      <c r="D28" s="26">
        <v>2</v>
      </c>
      <c r="E28" s="75"/>
      <c r="F28" s="75"/>
      <c r="G28" s="75"/>
      <c r="H28" s="75"/>
      <c r="I28" s="75"/>
      <c r="J28" s="75"/>
      <c r="K28" s="26">
        <v>2</v>
      </c>
      <c r="L28" s="75"/>
      <c r="M28" s="75"/>
      <c r="N28" s="26">
        <v>1</v>
      </c>
      <c r="O28" s="75"/>
      <c r="P28" s="75"/>
      <c r="Q28" s="26">
        <v>1</v>
      </c>
      <c r="R28" s="26">
        <v>0</v>
      </c>
      <c r="S28" s="26">
        <v>24</v>
      </c>
      <c r="T28" s="75"/>
      <c r="U28" s="26">
        <v>13</v>
      </c>
      <c r="V28" s="75"/>
      <c r="W28" s="26">
        <v>4</v>
      </c>
      <c r="X28" s="26">
        <v>6</v>
      </c>
      <c r="Y28" s="75"/>
      <c r="Z28" s="75"/>
      <c r="AA28" s="75"/>
      <c r="AB28" s="75"/>
      <c r="AC28" s="26">
        <v>2</v>
      </c>
      <c r="AD28" s="75"/>
      <c r="AE28" s="26">
        <v>3</v>
      </c>
      <c r="AF28" s="75"/>
      <c r="AG28" s="75"/>
      <c r="AH28" s="75"/>
      <c r="AI28" s="26">
        <v>0</v>
      </c>
      <c r="AJ28" s="75"/>
      <c r="AK28" s="75"/>
      <c r="AL28" s="75"/>
      <c r="AM28" s="75"/>
      <c r="AN28" s="75"/>
      <c r="AO28" s="75"/>
      <c r="AP28" s="75"/>
      <c r="AQ28" s="75"/>
      <c r="AR28" s="75"/>
      <c r="AS28" s="26">
        <f t="shared" si="1"/>
        <v>58</v>
      </c>
    </row>
    <row r="29" spans="1:45" ht="15" customHeight="1" x14ac:dyDescent="0.2">
      <c r="A29" s="57">
        <v>41983</v>
      </c>
      <c r="B29" s="75"/>
      <c r="C29" s="26">
        <v>18</v>
      </c>
      <c r="D29" s="26">
        <v>6</v>
      </c>
      <c r="E29" s="26">
        <v>8</v>
      </c>
      <c r="F29" s="26">
        <v>2</v>
      </c>
      <c r="G29" s="75"/>
      <c r="H29" s="75"/>
      <c r="I29" s="26">
        <v>2</v>
      </c>
      <c r="J29" s="26">
        <v>2</v>
      </c>
      <c r="K29" s="26">
        <v>7</v>
      </c>
      <c r="L29" s="75"/>
      <c r="M29" s="75"/>
      <c r="N29" s="75"/>
      <c r="O29" s="75"/>
      <c r="P29" s="75"/>
      <c r="Q29" s="75"/>
      <c r="R29" s="26">
        <v>9</v>
      </c>
      <c r="S29" s="26">
        <v>19</v>
      </c>
      <c r="T29" s="75"/>
      <c r="U29" s="26">
        <v>2</v>
      </c>
      <c r="V29" s="75"/>
      <c r="W29" s="26">
        <v>1</v>
      </c>
      <c r="X29" s="26">
        <v>0</v>
      </c>
      <c r="Y29" s="75"/>
      <c r="Z29" s="26">
        <v>1</v>
      </c>
      <c r="AA29" s="75"/>
      <c r="AB29" s="75"/>
      <c r="AC29" s="75"/>
      <c r="AD29" s="26">
        <v>8</v>
      </c>
      <c r="AE29" s="75"/>
      <c r="AF29" s="75"/>
      <c r="AG29" s="75"/>
      <c r="AH29" s="26">
        <v>0</v>
      </c>
      <c r="AI29" s="26">
        <v>1</v>
      </c>
      <c r="AJ29" s="75"/>
      <c r="AK29" s="75"/>
      <c r="AL29" s="26">
        <v>0</v>
      </c>
      <c r="AM29" s="26">
        <v>0</v>
      </c>
      <c r="AN29" s="75"/>
      <c r="AO29" s="75"/>
      <c r="AP29" s="75"/>
      <c r="AQ29" s="75"/>
      <c r="AR29" s="75"/>
      <c r="AS29" s="26">
        <f t="shared" si="1"/>
        <v>86</v>
      </c>
    </row>
    <row r="30" spans="1:45" ht="15" customHeight="1" x14ac:dyDescent="0.2">
      <c r="A30" s="57">
        <v>41986</v>
      </c>
      <c r="B30" s="26">
        <v>0</v>
      </c>
      <c r="C30" s="26">
        <v>21</v>
      </c>
      <c r="D30" s="26">
        <v>14</v>
      </c>
      <c r="E30" s="26">
        <v>10</v>
      </c>
      <c r="F30" s="26">
        <v>11</v>
      </c>
      <c r="G30" s="75"/>
      <c r="H30" s="26">
        <v>3</v>
      </c>
      <c r="I30" s="26">
        <v>7</v>
      </c>
      <c r="J30" s="26">
        <v>17</v>
      </c>
      <c r="K30" s="26">
        <v>14</v>
      </c>
      <c r="L30" s="75"/>
      <c r="M30" s="26">
        <v>0</v>
      </c>
      <c r="N30" s="26">
        <v>0</v>
      </c>
      <c r="O30" s="26">
        <v>0</v>
      </c>
      <c r="P30" s="75"/>
      <c r="Q30" s="75"/>
      <c r="R30" s="26">
        <v>2</v>
      </c>
      <c r="S30" s="26">
        <v>3</v>
      </c>
      <c r="T30" s="26">
        <v>0</v>
      </c>
      <c r="U30" s="26">
        <v>13</v>
      </c>
      <c r="V30" s="26">
        <v>0</v>
      </c>
      <c r="W30" s="26">
        <v>16</v>
      </c>
      <c r="X30" s="26">
        <v>4</v>
      </c>
      <c r="Y30" s="75"/>
      <c r="Z30" s="75"/>
      <c r="AA30" s="75"/>
      <c r="AB30" s="75"/>
      <c r="AC30" s="26">
        <v>2</v>
      </c>
      <c r="AD30" s="26">
        <v>1</v>
      </c>
      <c r="AE30" s="26">
        <v>2</v>
      </c>
      <c r="AF30" s="75"/>
      <c r="AG30" s="75"/>
      <c r="AH30" s="75"/>
      <c r="AI30" s="26">
        <v>0</v>
      </c>
      <c r="AJ30" s="75"/>
      <c r="AK30" s="75"/>
      <c r="AL30" s="75"/>
      <c r="AM30" s="75"/>
      <c r="AN30" s="75"/>
      <c r="AO30" s="75"/>
      <c r="AP30" s="75"/>
      <c r="AQ30" s="75"/>
      <c r="AR30" s="75"/>
      <c r="AS30" s="26">
        <f t="shared" si="1"/>
        <v>140</v>
      </c>
    </row>
    <row r="31" spans="1:45" ht="15" customHeight="1" x14ac:dyDescent="0.2">
      <c r="A31" s="57">
        <v>41987</v>
      </c>
      <c r="B31" s="75"/>
      <c r="C31" s="26">
        <v>22</v>
      </c>
      <c r="D31" s="26">
        <v>18</v>
      </c>
      <c r="E31" s="75"/>
      <c r="F31" s="26">
        <v>14</v>
      </c>
      <c r="G31" s="75"/>
      <c r="H31" s="75"/>
      <c r="I31" s="26">
        <v>12</v>
      </c>
      <c r="J31" s="26">
        <v>8</v>
      </c>
      <c r="K31" s="75"/>
      <c r="L31" s="75"/>
      <c r="M31" s="75"/>
      <c r="N31" s="75"/>
      <c r="O31" s="75"/>
      <c r="P31" s="75"/>
      <c r="Q31" s="75"/>
      <c r="R31" s="75"/>
      <c r="S31" s="26">
        <v>14</v>
      </c>
      <c r="T31" s="75"/>
      <c r="U31" s="26">
        <v>1</v>
      </c>
      <c r="V31" s="75"/>
      <c r="W31" s="26">
        <v>3</v>
      </c>
      <c r="X31" s="26">
        <v>3</v>
      </c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26">
        <v>1</v>
      </c>
      <c r="AJ31" s="75"/>
      <c r="AK31" s="75"/>
      <c r="AL31" s="75"/>
      <c r="AM31" s="75"/>
      <c r="AN31" s="75"/>
      <c r="AO31" s="75"/>
      <c r="AP31" s="75"/>
      <c r="AQ31" s="75"/>
      <c r="AR31" s="75"/>
      <c r="AS31" s="26">
        <f t="shared" si="1"/>
        <v>96</v>
      </c>
    </row>
    <row r="32" spans="1:45" ht="15" customHeight="1" x14ac:dyDescent="0.2">
      <c r="A32" s="57">
        <v>41990</v>
      </c>
      <c r="B32" s="26">
        <v>6</v>
      </c>
      <c r="C32" s="26">
        <v>19</v>
      </c>
      <c r="D32" s="26">
        <v>17</v>
      </c>
      <c r="E32" s="26">
        <v>16</v>
      </c>
      <c r="F32" s="26">
        <v>5</v>
      </c>
      <c r="G32" s="75"/>
      <c r="H32" s="26">
        <v>1</v>
      </c>
      <c r="I32" s="26">
        <v>18</v>
      </c>
      <c r="J32" s="26">
        <v>10</v>
      </c>
      <c r="K32" s="26">
        <v>2</v>
      </c>
      <c r="L32" s="75"/>
      <c r="M32" s="26">
        <v>3</v>
      </c>
      <c r="N32" s="26">
        <v>1</v>
      </c>
      <c r="O32" s="75"/>
      <c r="P32" s="75"/>
      <c r="Q32" s="75"/>
      <c r="R32" s="26">
        <v>4</v>
      </c>
      <c r="S32" s="26">
        <v>12</v>
      </c>
      <c r="T32" s="75"/>
      <c r="U32" s="26">
        <v>24</v>
      </c>
      <c r="V32" s="75"/>
      <c r="W32" s="26">
        <v>3</v>
      </c>
      <c r="X32" s="26">
        <v>1</v>
      </c>
      <c r="Y32" s="75"/>
      <c r="Z32" s="75"/>
      <c r="AA32" s="75"/>
      <c r="AB32" s="26">
        <v>1</v>
      </c>
      <c r="AC32" s="75"/>
      <c r="AD32" s="26">
        <v>0</v>
      </c>
      <c r="AE32" s="75"/>
      <c r="AF32" s="26">
        <v>0</v>
      </c>
      <c r="AG32" s="26">
        <v>0</v>
      </c>
      <c r="AH32" s="75"/>
      <c r="AI32" s="75"/>
      <c r="AJ32" s="75"/>
      <c r="AK32" s="75"/>
      <c r="AL32" s="75"/>
      <c r="AM32" s="26">
        <v>0</v>
      </c>
      <c r="AN32" s="75"/>
      <c r="AO32" s="75"/>
      <c r="AP32" s="75"/>
      <c r="AQ32" s="75"/>
      <c r="AR32" s="75"/>
      <c r="AS32" s="26">
        <f t="shared" si="1"/>
        <v>143</v>
      </c>
    </row>
    <row r="33" spans="1:45" ht="15" customHeight="1" x14ac:dyDescent="0.2">
      <c r="A33" s="57">
        <v>41993</v>
      </c>
      <c r="B33" s="26">
        <v>2</v>
      </c>
      <c r="C33" s="26">
        <v>14</v>
      </c>
      <c r="D33" s="26">
        <v>6</v>
      </c>
      <c r="E33" s="26">
        <v>3</v>
      </c>
      <c r="F33" s="75"/>
      <c r="G33" s="75"/>
      <c r="H33" s="75"/>
      <c r="I33" s="26">
        <v>5</v>
      </c>
      <c r="J33" s="26">
        <v>13</v>
      </c>
      <c r="K33" s="26">
        <v>4</v>
      </c>
      <c r="L33" s="75"/>
      <c r="M33" s="75"/>
      <c r="N33" s="75"/>
      <c r="O33" s="75"/>
      <c r="P33" s="75"/>
      <c r="Q33" s="75"/>
      <c r="R33" s="26">
        <v>6</v>
      </c>
      <c r="S33" s="26">
        <v>19</v>
      </c>
      <c r="T33" s="75"/>
      <c r="U33" s="26">
        <v>4</v>
      </c>
      <c r="V33" s="75"/>
      <c r="W33" s="26">
        <v>3</v>
      </c>
      <c r="X33" s="26">
        <v>13</v>
      </c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26">
        <v>0</v>
      </c>
      <c r="AM33" s="75"/>
      <c r="AN33" s="75"/>
      <c r="AO33" s="75"/>
      <c r="AP33" s="75"/>
      <c r="AQ33" s="75"/>
      <c r="AR33" s="75"/>
      <c r="AS33" s="26">
        <f t="shared" si="1"/>
        <v>92</v>
      </c>
    </row>
    <row r="34" spans="1:45" ht="15" customHeight="1" x14ac:dyDescent="0.2">
      <c r="A34" s="57">
        <v>41994</v>
      </c>
      <c r="B34" s="26">
        <v>10</v>
      </c>
      <c r="C34" s="26">
        <v>8</v>
      </c>
      <c r="D34" s="26">
        <v>17</v>
      </c>
      <c r="E34" s="26">
        <v>15</v>
      </c>
      <c r="F34" s="26">
        <v>9</v>
      </c>
      <c r="G34" s="75"/>
      <c r="H34" s="75"/>
      <c r="I34" s="26">
        <v>6</v>
      </c>
      <c r="J34" s="26">
        <v>4</v>
      </c>
      <c r="K34" s="75"/>
      <c r="L34" s="75"/>
      <c r="M34" s="75"/>
      <c r="N34" s="26">
        <v>0</v>
      </c>
      <c r="O34" s="75"/>
      <c r="P34" s="75"/>
      <c r="Q34" s="26">
        <v>12</v>
      </c>
      <c r="R34" s="26">
        <v>15</v>
      </c>
      <c r="S34" s="26">
        <v>12</v>
      </c>
      <c r="T34" s="26">
        <v>2</v>
      </c>
      <c r="U34" s="26">
        <v>21</v>
      </c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26">
        <v>0</v>
      </c>
      <c r="AH34" s="75"/>
      <c r="AI34" s="26">
        <v>0</v>
      </c>
      <c r="AJ34" s="75"/>
      <c r="AK34" s="75"/>
      <c r="AL34" s="75"/>
      <c r="AM34" s="75"/>
      <c r="AN34" s="75"/>
      <c r="AO34" s="75"/>
      <c r="AP34" s="75"/>
      <c r="AQ34" s="75"/>
      <c r="AR34" s="75"/>
      <c r="AS34" s="26">
        <f t="shared" si="1"/>
        <v>131</v>
      </c>
    </row>
    <row r="35" spans="1:45" ht="15" customHeight="1" x14ac:dyDescent="0.2">
      <c r="A35" s="57">
        <v>42000</v>
      </c>
      <c r="B35" s="26">
        <v>1</v>
      </c>
      <c r="C35" s="26">
        <v>21</v>
      </c>
      <c r="D35" s="26">
        <v>7</v>
      </c>
      <c r="E35" s="26">
        <v>5</v>
      </c>
      <c r="F35" s="26">
        <v>3</v>
      </c>
      <c r="G35" s="75"/>
      <c r="H35" s="26">
        <v>5</v>
      </c>
      <c r="I35" s="26">
        <v>11</v>
      </c>
      <c r="J35" s="26">
        <v>12</v>
      </c>
      <c r="K35" s="26">
        <v>8</v>
      </c>
      <c r="L35" s="26">
        <v>0</v>
      </c>
      <c r="M35" s="26">
        <v>5</v>
      </c>
      <c r="N35" s="26">
        <v>0</v>
      </c>
      <c r="O35" s="26">
        <v>1</v>
      </c>
      <c r="P35" s="75"/>
      <c r="Q35" s="26">
        <v>0</v>
      </c>
      <c r="R35" s="26">
        <v>1</v>
      </c>
      <c r="S35" s="26">
        <v>2</v>
      </c>
      <c r="T35" s="26">
        <v>0</v>
      </c>
      <c r="U35" s="26">
        <v>2</v>
      </c>
      <c r="V35" s="26">
        <v>0</v>
      </c>
      <c r="W35" s="26">
        <v>0</v>
      </c>
      <c r="X35" s="26">
        <v>9</v>
      </c>
      <c r="Y35" s="26">
        <v>0</v>
      </c>
      <c r="Z35" s="26">
        <v>2</v>
      </c>
      <c r="AA35" s="75"/>
      <c r="AB35" s="26">
        <v>2</v>
      </c>
      <c r="AC35" s="26">
        <v>0</v>
      </c>
      <c r="AD35" s="26">
        <v>0</v>
      </c>
      <c r="AE35" s="26">
        <v>0</v>
      </c>
      <c r="AF35" s="26">
        <v>0</v>
      </c>
      <c r="AG35" s="75"/>
      <c r="AH35" s="75"/>
      <c r="AI35" s="26">
        <v>0</v>
      </c>
      <c r="AJ35" s="75"/>
      <c r="AK35" s="75"/>
      <c r="AL35" s="26">
        <v>1</v>
      </c>
      <c r="AM35" s="26">
        <v>0</v>
      </c>
      <c r="AN35" s="75"/>
      <c r="AO35" s="26">
        <v>0</v>
      </c>
      <c r="AP35" s="26">
        <v>0</v>
      </c>
      <c r="AQ35" s="75"/>
      <c r="AR35" s="75"/>
      <c r="AS35" s="26">
        <f t="shared" si="1"/>
        <v>98</v>
      </c>
    </row>
    <row r="36" spans="1:45" ht="15" customHeight="1" x14ac:dyDescent="0.2">
      <c r="A36" s="57">
        <v>42001</v>
      </c>
      <c r="B36" s="26">
        <v>5</v>
      </c>
      <c r="C36" s="26">
        <v>18</v>
      </c>
      <c r="D36" s="26">
        <v>8</v>
      </c>
      <c r="E36" s="26">
        <v>28</v>
      </c>
      <c r="F36" s="26">
        <v>8</v>
      </c>
      <c r="G36" s="75"/>
      <c r="H36" s="75"/>
      <c r="I36" s="26">
        <v>3</v>
      </c>
      <c r="J36" s="26">
        <v>9</v>
      </c>
      <c r="K36" s="26">
        <v>1</v>
      </c>
      <c r="L36" s="75"/>
      <c r="M36" s="26">
        <v>0</v>
      </c>
      <c r="N36" s="26">
        <v>0</v>
      </c>
      <c r="O36" s="75"/>
      <c r="P36" s="26">
        <v>3</v>
      </c>
      <c r="Q36" s="26">
        <v>3</v>
      </c>
      <c r="R36" s="26">
        <v>28</v>
      </c>
      <c r="S36" s="26">
        <v>19</v>
      </c>
      <c r="T36" s="75"/>
      <c r="U36" s="26">
        <v>2</v>
      </c>
      <c r="V36" s="75"/>
      <c r="W36" s="26">
        <v>14</v>
      </c>
      <c r="X36" s="26">
        <v>8</v>
      </c>
      <c r="Y36" s="75"/>
      <c r="Z36" s="75"/>
      <c r="AA36" s="75"/>
      <c r="AB36" s="75"/>
      <c r="AC36" s="75"/>
      <c r="AD36" s="75"/>
      <c r="AE36" s="75"/>
      <c r="AF36" s="75"/>
      <c r="AG36" s="26">
        <v>0</v>
      </c>
      <c r="AH36" s="75"/>
      <c r="AI36" s="75"/>
      <c r="AJ36" s="75"/>
      <c r="AK36" s="75"/>
      <c r="AL36" s="26">
        <v>2</v>
      </c>
      <c r="AM36" s="75"/>
      <c r="AN36" s="75"/>
      <c r="AO36" s="75"/>
      <c r="AP36" s="26">
        <v>0</v>
      </c>
      <c r="AQ36" s="75"/>
      <c r="AR36" s="26">
        <v>0</v>
      </c>
      <c r="AS36" s="26">
        <f t="shared" si="1"/>
        <v>159</v>
      </c>
    </row>
    <row r="37" spans="1:45" ht="15" customHeight="1" x14ac:dyDescent="0.2">
      <c r="A37" s="57">
        <v>42004</v>
      </c>
      <c r="B37" s="75"/>
      <c r="C37" s="75"/>
      <c r="D37" s="26">
        <v>0</v>
      </c>
      <c r="E37" s="26">
        <v>0</v>
      </c>
      <c r="F37" s="75"/>
      <c r="G37" s="75"/>
      <c r="H37" s="75"/>
      <c r="I37" s="75"/>
      <c r="J37" s="75"/>
      <c r="K37" s="75"/>
      <c r="L37" s="75"/>
      <c r="M37" s="26">
        <v>0</v>
      </c>
      <c r="N37" s="75"/>
      <c r="O37" s="75"/>
      <c r="P37" s="75"/>
      <c r="Q37" s="26">
        <v>1</v>
      </c>
      <c r="R37" s="26">
        <v>10</v>
      </c>
      <c r="S37" s="26">
        <v>21</v>
      </c>
      <c r="T37" s="75"/>
      <c r="U37" s="26">
        <v>0</v>
      </c>
      <c r="V37" s="26">
        <v>4</v>
      </c>
      <c r="W37" s="26">
        <v>5</v>
      </c>
      <c r="X37" s="26">
        <v>0</v>
      </c>
      <c r="Y37" s="75"/>
      <c r="Z37" s="75"/>
      <c r="AA37" s="75"/>
      <c r="AB37" s="26">
        <v>1</v>
      </c>
      <c r="AC37" s="75"/>
      <c r="AD37" s="75"/>
      <c r="AE37" s="75"/>
      <c r="AF37" s="26">
        <v>0</v>
      </c>
      <c r="AG37" s="75"/>
      <c r="AH37" s="26">
        <v>0</v>
      </c>
      <c r="AI37" s="75"/>
      <c r="AJ37" s="75"/>
      <c r="AK37" s="75"/>
      <c r="AL37" s="26">
        <v>3</v>
      </c>
      <c r="AM37" s="26">
        <v>10</v>
      </c>
      <c r="AN37" s="26">
        <v>0</v>
      </c>
      <c r="AO37" s="75"/>
      <c r="AP37" s="75"/>
      <c r="AQ37" s="75"/>
      <c r="AR37" s="75"/>
      <c r="AS37" s="26">
        <f t="shared" si="1"/>
        <v>55</v>
      </c>
    </row>
    <row r="38" spans="1:45" ht="15" customHeight="1" x14ac:dyDescent="0.2">
      <c r="A38" s="57">
        <v>42005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26">
        <v>3</v>
      </c>
      <c r="R38" s="26">
        <v>3</v>
      </c>
      <c r="S38" s="26">
        <v>12</v>
      </c>
      <c r="T38" s="75"/>
      <c r="U38" s="75"/>
      <c r="V38" s="75"/>
      <c r="W38" s="26">
        <v>0</v>
      </c>
      <c r="X38" s="26">
        <v>4</v>
      </c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26">
        <v>0</v>
      </c>
      <c r="AM38" s="26">
        <v>1</v>
      </c>
      <c r="AN38" s="26">
        <v>0</v>
      </c>
      <c r="AO38" s="75"/>
      <c r="AP38" s="75"/>
      <c r="AQ38" s="75"/>
      <c r="AR38" s="75"/>
      <c r="AS38" s="26">
        <f t="shared" si="1"/>
        <v>23</v>
      </c>
    </row>
    <row r="39" spans="1:45" ht="15" customHeight="1" x14ac:dyDescent="0.2">
      <c r="A39" s="57">
        <v>42007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26">
        <v>0</v>
      </c>
      <c r="O39" s="75"/>
      <c r="P39" s="75"/>
      <c r="Q39" s="26">
        <v>2</v>
      </c>
      <c r="R39" s="26">
        <v>21</v>
      </c>
      <c r="S39" s="26">
        <v>4</v>
      </c>
      <c r="T39" s="75"/>
      <c r="U39" s="26">
        <v>2</v>
      </c>
      <c r="V39" s="75"/>
      <c r="W39" s="26">
        <v>11</v>
      </c>
      <c r="X39" s="26">
        <v>9</v>
      </c>
      <c r="Y39" s="26">
        <v>5</v>
      </c>
      <c r="Z39" s="26">
        <v>0</v>
      </c>
      <c r="AA39" s="26">
        <v>4</v>
      </c>
      <c r="AB39" s="26">
        <v>3</v>
      </c>
      <c r="AC39" s="26">
        <v>0</v>
      </c>
      <c r="AD39" s="26">
        <v>11</v>
      </c>
      <c r="AE39" s="26">
        <v>4</v>
      </c>
      <c r="AF39" s="26">
        <v>0</v>
      </c>
      <c r="AG39" s="26">
        <v>0</v>
      </c>
      <c r="AH39" s="26">
        <v>0</v>
      </c>
      <c r="AI39" s="75"/>
      <c r="AJ39" s="75"/>
      <c r="AK39" s="75"/>
      <c r="AL39" s="26">
        <v>0</v>
      </c>
      <c r="AM39" s="26">
        <v>0</v>
      </c>
      <c r="AN39" s="75"/>
      <c r="AO39" s="75"/>
      <c r="AP39" s="75"/>
      <c r="AQ39" s="75"/>
      <c r="AR39" s="26">
        <v>0</v>
      </c>
      <c r="AS39" s="26">
        <f t="shared" si="1"/>
        <v>76</v>
      </c>
    </row>
    <row r="40" spans="1:45" ht="15" customHeight="1" x14ac:dyDescent="0.2">
      <c r="A40" s="57">
        <v>42008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26">
        <v>3</v>
      </c>
      <c r="R40" s="26">
        <v>4</v>
      </c>
      <c r="S40" s="26">
        <v>5</v>
      </c>
      <c r="T40" s="75"/>
      <c r="U40" s="75"/>
      <c r="V40" s="75"/>
      <c r="W40" s="26">
        <v>3</v>
      </c>
      <c r="X40" s="26">
        <v>11</v>
      </c>
      <c r="Y40" s="26">
        <v>0</v>
      </c>
      <c r="Z40" s="26">
        <v>4</v>
      </c>
      <c r="AA40" s="26">
        <v>0</v>
      </c>
      <c r="AB40" s="26">
        <v>0</v>
      </c>
      <c r="AC40" s="75"/>
      <c r="AD40" s="26">
        <v>6</v>
      </c>
      <c r="AE40" s="26">
        <v>7</v>
      </c>
      <c r="AF40" s="75"/>
      <c r="AG40" s="75"/>
      <c r="AH40" s="75"/>
      <c r="AI40" s="75"/>
      <c r="AJ40" s="75"/>
      <c r="AK40" s="75"/>
      <c r="AL40" s="26">
        <v>0</v>
      </c>
      <c r="AM40" s="75"/>
      <c r="AN40" s="75"/>
      <c r="AO40" s="75"/>
      <c r="AP40" s="75"/>
      <c r="AQ40" s="75"/>
      <c r="AR40" s="26">
        <v>0</v>
      </c>
      <c r="AS40" s="26">
        <f t="shared" si="1"/>
        <v>43</v>
      </c>
    </row>
    <row r="41" spans="1:45" ht="15" customHeight="1" x14ac:dyDescent="0.2">
      <c r="A41" s="57">
        <v>42011</v>
      </c>
      <c r="B41" s="75"/>
      <c r="C41" s="75"/>
      <c r="D41" s="75"/>
      <c r="E41" s="75"/>
      <c r="F41" s="26">
        <v>0</v>
      </c>
      <c r="G41" s="26">
        <v>0</v>
      </c>
      <c r="H41" s="75"/>
      <c r="I41" s="26">
        <v>9</v>
      </c>
      <c r="J41" s="75"/>
      <c r="K41" s="75"/>
      <c r="L41" s="75"/>
      <c r="M41" s="75"/>
      <c r="N41" s="75"/>
      <c r="O41" s="75"/>
      <c r="P41" s="75"/>
      <c r="Q41" s="26">
        <v>1</v>
      </c>
      <c r="R41" s="26">
        <v>5</v>
      </c>
      <c r="S41" s="26">
        <v>25</v>
      </c>
      <c r="T41" s="75"/>
      <c r="U41" s="26">
        <v>0</v>
      </c>
      <c r="V41" s="26">
        <v>12</v>
      </c>
      <c r="W41" s="26">
        <v>15</v>
      </c>
      <c r="X41" s="26">
        <v>4</v>
      </c>
      <c r="Y41" s="75"/>
      <c r="Z41" s="75"/>
      <c r="AA41" s="26">
        <v>2</v>
      </c>
      <c r="AB41" s="26">
        <v>0</v>
      </c>
      <c r="AC41" s="26">
        <v>1</v>
      </c>
      <c r="AD41" s="26">
        <v>5</v>
      </c>
      <c r="AE41" s="26">
        <v>4</v>
      </c>
      <c r="AF41" s="26">
        <v>0</v>
      </c>
      <c r="AG41" s="26">
        <v>1</v>
      </c>
      <c r="AH41" s="75"/>
      <c r="AI41" s="75"/>
      <c r="AJ41" s="75"/>
      <c r="AK41" s="75"/>
      <c r="AL41" s="75"/>
      <c r="AM41" s="75"/>
      <c r="AN41" s="75"/>
      <c r="AO41" s="75"/>
      <c r="AP41" s="26">
        <v>0</v>
      </c>
      <c r="AQ41" s="75"/>
      <c r="AR41" s="75"/>
      <c r="AS41" s="26">
        <f t="shared" si="1"/>
        <v>84</v>
      </c>
    </row>
    <row r="42" spans="1:45" ht="15" customHeight="1" x14ac:dyDescent="0.2">
      <c r="A42" s="57">
        <v>42014</v>
      </c>
      <c r="B42" s="75"/>
      <c r="C42" s="26">
        <v>0</v>
      </c>
      <c r="D42" s="75"/>
      <c r="E42" s="26">
        <v>1</v>
      </c>
      <c r="F42" s="75"/>
      <c r="G42" s="75"/>
      <c r="H42" s="75"/>
      <c r="I42" s="26">
        <v>9</v>
      </c>
      <c r="J42" s="75"/>
      <c r="K42" s="75"/>
      <c r="L42" s="75"/>
      <c r="M42" s="75"/>
      <c r="N42" s="26">
        <v>1</v>
      </c>
      <c r="O42" s="75"/>
      <c r="P42" s="75"/>
      <c r="Q42" s="26">
        <v>0</v>
      </c>
      <c r="R42" s="26">
        <v>1</v>
      </c>
      <c r="S42" s="26">
        <v>2</v>
      </c>
      <c r="T42" s="75"/>
      <c r="U42" s="26">
        <v>0</v>
      </c>
      <c r="V42" s="26">
        <v>0</v>
      </c>
      <c r="W42" s="26">
        <v>9</v>
      </c>
      <c r="X42" s="26">
        <v>3</v>
      </c>
      <c r="Y42" s="26">
        <v>1</v>
      </c>
      <c r="Z42" s="75"/>
      <c r="AA42" s="75"/>
      <c r="AB42" s="26">
        <v>1</v>
      </c>
      <c r="AC42" s="75"/>
      <c r="AD42" s="26">
        <v>2</v>
      </c>
      <c r="AE42" s="75"/>
      <c r="AF42" s="75"/>
      <c r="AG42" s="75"/>
      <c r="AH42" s="75"/>
      <c r="AI42" s="75"/>
      <c r="AJ42" s="75"/>
      <c r="AK42" s="75"/>
      <c r="AL42" s="75"/>
      <c r="AM42" s="26">
        <v>0</v>
      </c>
      <c r="AN42" s="75"/>
      <c r="AO42" s="75"/>
      <c r="AP42" s="26">
        <v>0</v>
      </c>
      <c r="AQ42" s="75"/>
      <c r="AR42" s="75"/>
      <c r="AS42" s="26">
        <f t="shared" si="1"/>
        <v>30</v>
      </c>
    </row>
    <row r="43" spans="1:45" ht="15" customHeight="1" x14ac:dyDescent="0.2">
      <c r="A43" s="57">
        <v>42015</v>
      </c>
      <c r="B43" s="75"/>
      <c r="C43" s="26">
        <v>7</v>
      </c>
      <c r="D43" s="75"/>
      <c r="E43" s="26">
        <v>14</v>
      </c>
      <c r="F43" s="75"/>
      <c r="G43" s="75"/>
      <c r="H43" s="75"/>
      <c r="I43" s="26">
        <v>13</v>
      </c>
      <c r="J43" s="26">
        <v>0</v>
      </c>
      <c r="K43" s="26">
        <v>6</v>
      </c>
      <c r="L43" s="75"/>
      <c r="M43" s="75"/>
      <c r="N43" s="26">
        <v>0</v>
      </c>
      <c r="O43" s="75"/>
      <c r="P43" s="75"/>
      <c r="Q43" s="75"/>
      <c r="R43" s="26">
        <v>0</v>
      </c>
      <c r="S43" s="26">
        <v>0</v>
      </c>
      <c r="T43" s="75"/>
      <c r="U43" s="26">
        <v>1</v>
      </c>
      <c r="V43" s="75"/>
      <c r="W43" s="26">
        <v>0</v>
      </c>
      <c r="X43" s="26">
        <v>1</v>
      </c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26">
        <f t="shared" si="1"/>
        <v>42</v>
      </c>
    </row>
    <row r="44" spans="1:45" ht="15" customHeight="1" x14ac:dyDescent="0.2">
      <c r="A44" s="57">
        <v>42018</v>
      </c>
      <c r="B44" s="75"/>
      <c r="C44" s="26">
        <v>0</v>
      </c>
      <c r="D44" s="26">
        <v>3</v>
      </c>
      <c r="E44" s="26">
        <v>16</v>
      </c>
      <c r="F44" s="26">
        <v>11</v>
      </c>
      <c r="G44" s="75"/>
      <c r="H44" s="75"/>
      <c r="I44" s="26">
        <v>14</v>
      </c>
      <c r="J44" s="26">
        <v>9</v>
      </c>
      <c r="K44" s="26">
        <v>9</v>
      </c>
      <c r="L44" s="75"/>
      <c r="M44" s="75"/>
      <c r="N44" s="26">
        <v>0</v>
      </c>
      <c r="O44" s="75"/>
      <c r="P44" s="75"/>
      <c r="Q44" s="26">
        <v>5</v>
      </c>
      <c r="R44" s="26">
        <v>0</v>
      </c>
      <c r="S44" s="26">
        <v>9</v>
      </c>
      <c r="T44" s="75"/>
      <c r="U44" s="26">
        <v>14</v>
      </c>
      <c r="V44" s="26">
        <v>0</v>
      </c>
      <c r="W44" s="26">
        <v>0</v>
      </c>
      <c r="X44" s="26">
        <v>9</v>
      </c>
      <c r="Y44" s="75"/>
      <c r="Z44" s="75"/>
      <c r="AA44" s="75"/>
      <c r="AB44" s="75"/>
      <c r="AC44" s="26">
        <v>0</v>
      </c>
      <c r="AD44" s="26">
        <v>0</v>
      </c>
      <c r="AE44" s="75"/>
      <c r="AF44" s="75"/>
      <c r="AG44" s="75"/>
      <c r="AH44" s="75"/>
      <c r="AI44" s="75"/>
      <c r="AJ44" s="75"/>
      <c r="AK44" s="75"/>
      <c r="AL44" s="26">
        <v>0</v>
      </c>
      <c r="AM44" s="26">
        <v>0</v>
      </c>
      <c r="AN44" s="75"/>
      <c r="AO44" s="75"/>
      <c r="AP44" s="75"/>
      <c r="AQ44" s="75"/>
      <c r="AR44" s="75"/>
      <c r="AS44" s="26">
        <f t="shared" si="1"/>
        <v>99</v>
      </c>
    </row>
    <row r="45" spans="1:45" ht="15" customHeight="1" x14ac:dyDescent="0.2">
      <c r="A45" s="57">
        <v>42021</v>
      </c>
      <c r="B45" s="75"/>
      <c r="C45" s="26">
        <v>6</v>
      </c>
      <c r="D45" s="26">
        <v>8</v>
      </c>
      <c r="E45" s="26">
        <v>15</v>
      </c>
      <c r="F45" s="26">
        <v>4</v>
      </c>
      <c r="G45" s="75"/>
      <c r="H45" s="26">
        <v>1</v>
      </c>
      <c r="I45" s="26">
        <v>12</v>
      </c>
      <c r="J45" s="26">
        <v>2</v>
      </c>
      <c r="K45" s="26">
        <v>7</v>
      </c>
      <c r="L45" s="75"/>
      <c r="M45" s="26">
        <v>3</v>
      </c>
      <c r="N45" s="26">
        <v>4</v>
      </c>
      <c r="O45" s="26">
        <v>0</v>
      </c>
      <c r="P45" s="26">
        <v>1</v>
      </c>
      <c r="Q45" s="26">
        <v>1</v>
      </c>
      <c r="R45" s="26">
        <v>5</v>
      </c>
      <c r="S45" s="26">
        <v>15</v>
      </c>
      <c r="T45" s="75"/>
      <c r="U45" s="26">
        <v>24</v>
      </c>
      <c r="V45" s="26">
        <v>0</v>
      </c>
      <c r="W45" s="26">
        <v>2</v>
      </c>
      <c r="X45" s="26">
        <v>2</v>
      </c>
      <c r="Y45" s="75"/>
      <c r="Z45" s="26">
        <v>0</v>
      </c>
      <c r="AA45" s="75"/>
      <c r="AB45" s="75"/>
      <c r="AC45" s="75"/>
      <c r="AD45" s="26">
        <v>1</v>
      </c>
      <c r="AE45" s="26">
        <v>1</v>
      </c>
      <c r="AF45" s="26">
        <v>0</v>
      </c>
      <c r="AG45" s="26">
        <v>1</v>
      </c>
      <c r="AH45" s="75"/>
      <c r="AI45" s="26">
        <v>0</v>
      </c>
      <c r="AJ45" s="75"/>
      <c r="AK45" s="75"/>
      <c r="AL45" s="26">
        <v>0</v>
      </c>
      <c r="AM45" s="26">
        <v>0</v>
      </c>
      <c r="AN45" s="75"/>
      <c r="AO45" s="75"/>
      <c r="AP45" s="26">
        <v>0</v>
      </c>
      <c r="AQ45" s="75"/>
      <c r="AR45" s="75"/>
      <c r="AS45" s="26">
        <f t="shared" si="1"/>
        <v>115</v>
      </c>
    </row>
    <row r="46" spans="1:45" ht="15" customHeight="1" x14ac:dyDescent="0.2">
      <c r="A46" s="57">
        <v>42022</v>
      </c>
      <c r="B46" s="75"/>
      <c r="C46" s="26">
        <v>14</v>
      </c>
      <c r="D46" s="26">
        <v>7</v>
      </c>
      <c r="E46" s="26">
        <v>21</v>
      </c>
      <c r="F46" s="26">
        <v>7</v>
      </c>
      <c r="G46" s="75"/>
      <c r="H46" s="75"/>
      <c r="I46" s="26">
        <v>10</v>
      </c>
      <c r="J46" s="26">
        <v>8</v>
      </c>
      <c r="K46" s="26">
        <v>7</v>
      </c>
      <c r="L46" s="75"/>
      <c r="M46" s="75"/>
      <c r="N46" s="26">
        <v>7</v>
      </c>
      <c r="O46" s="75"/>
      <c r="P46" s="75"/>
      <c r="Q46" s="26">
        <v>0</v>
      </c>
      <c r="R46" s="26">
        <v>12</v>
      </c>
      <c r="S46" s="26">
        <v>22</v>
      </c>
      <c r="T46" s="75"/>
      <c r="U46" s="26">
        <v>18</v>
      </c>
      <c r="V46" s="26">
        <v>1</v>
      </c>
      <c r="W46" s="26">
        <v>5</v>
      </c>
      <c r="X46" s="26">
        <v>0</v>
      </c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26">
        <f t="shared" si="1"/>
        <v>139</v>
      </c>
    </row>
    <row r="47" spans="1:45" ht="15" customHeight="1" x14ac:dyDescent="0.2">
      <c r="A47" s="57">
        <v>42025</v>
      </c>
      <c r="B47" s="26">
        <v>0</v>
      </c>
      <c r="C47" s="26">
        <v>5</v>
      </c>
      <c r="D47" s="26">
        <v>8</v>
      </c>
      <c r="E47" s="26">
        <v>21</v>
      </c>
      <c r="F47" s="26">
        <v>5</v>
      </c>
      <c r="G47" s="26">
        <v>0</v>
      </c>
      <c r="H47" s="26">
        <v>2</v>
      </c>
      <c r="I47" s="26">
        <v>19</v>
      </c>
      <c r="J47" s="26">
        <v>1</v>
      </c>
      <c r="K47" s="26">
        <v>13</v>
      </c>
      <c r="L47" s="75"/>
      <c r="M47" s="26">
        <v>8</v>
      </c>
      <c r="N47" s="26">
        <v>0</v>
      </c>
      <c r="O47" s="26">
        <v>8</v>
      </c>
      <c r="P47" s="75"/>
      <c r="Q47" s="26">
        <v>2</v>
      </c>
      <c r="R47" s="26">
        <v>2</v>
      </c>
      <c r="S47" s="26">
        <v>14</v>
      </c>
      <c r="T47" s="75"/>
      <c r="U47" s="26">
        <v>22</v>
      </c>
      <c r="V47" s="26">
        <v>3</v>
      </c>
      <c r="W47" s="26">
        <v>11</v>
      </c>
      <c r="X47" s="26">
        <v>3</v>
      </c>
      <c r="Y47" s="26">
        <v>3</v>
      </c>
      <c r="Z47" s="75"/>
      <c r="AA47" s="75"/>
      <c r="AB47" s="75"/>
      <c r="AC47" s="75"/>
      <c r="AD47" s="75"/>
      <c r="AE47" s="75"/>
      <c r="AF47" s="75"/>
      <c r="AG47" s="26">
        <v>0</v>
      </c>
      <c r="AH47" s="75"/>
      <c r="AI47" s="75"/>
      <c r="AJ47" s="75"/>
      <c r="AK47" s="75"/>
      <c r="AL47" s="75"/>
      <c r="AM47" s="75"/>
      <c r="AN47" s="75"/>
      <c r="AO47" s="26">
        <v>0</v>
      </c>
      <c r="AP47" s="75"/>
      <c r="AQ47" s="75"/>
      <c r="AR47" s="75"/>
      <c r="AS47" s="26">
        <f t="shared" si="1"/>
        <v>150</v>
      </c>
    </row>
    <row r="48" spans="1:45" ht="15" customHeight="1" x14ac:dyDescent="0.2">
      <c r="A48" s="57">
        <v>42028</v>
      </c>
      <c r="B48" s="26">
        <v>0</v>
      </c>
      <c r="C48" s="26">
        <v>19</v>
      </c>
      <c r="D48" s="26">
        <v>5</v>
      </c>
      <c r="E48" s="26">
        <v>6</v>
      </c>
      <c r="F48" s="26">
        <v>6</v>
      </c>
      <c r="G48" s="75"/>
      <c r="H48" s="26">
        <v>14</v>
      </c>
      <c r="I48" s="26">
        <v>21</v>
      </c>
      <c r="J48" s="26">
        <v>8</v>
      </c>
      <c r="K48" s="26">
        <v>8</v>
      </c>
      <c r="L48" s="75"/>
      <c r="M48" s="26">
        <v>1</v>
      </c>
      <c r="N48" s="26">
        <v>5</v>
      </c>
      <c r="O48" s="26">
        <v>0</v>
      </c>
      <c r="P48" s="26">
        <v>0</v>
      </c>
      <c r="Q48" s="26">
        <v>0</v>
      </c>
      <c r="R48" s="26">
        <v>2</v>
      </c>
      <c r="S48" s="26">
        <v>9</v>
      </c>
      <c r="T48" s="75"/>
      <c r="U48" s="26">
        <v>14</v>
      </c>
      <c r="V48" s="26">
        <v>0</v>
      </c>
      <c r="W48" s="26">
        <v>7</v>
      </c>
      <c r="X48" s="26">
        <v>3</v>
      </c>
      <c r="Y48" s="26">
        <v>1</v>
      </c>
      <c r="Z48" s="26">
        <v>7</v>
      </c>
      <c r="AA48" s="75"/>
      <c r="AB48" s="26">
        <v>1</v>
      </c>
      <c r="AC48" s="26">
        <v>2</v>
      </c>
      <c r="AD48" s="26">
        <v>2</v>
      </c>
      <c r="AE48" s="26">
        <v>0</v>
      </c>
      <c r="AF48" s="75"/>
      <c r="AG48" s="26">
        <v>0</v>
      </c>
      <c r="AH48" s="26">
        <v>0</v>
      </c>
      <c r="AI48" s="75"/>
      <c r="AJ48" s="75"/>
      <c r="AK48" s="75"/>
      <c r="AL48" s="26">
        <v>0</v>
      </c>
      <c r="AM48" s="75"/>
      <c r="AN48" s="75"/>
      <c r="AO48" s="75"/>
      <c r="AP48" s="75"/>
      <c r="AQ48" s="75"/>
      <c r="AR48" s="75"/>
      <c r="AS48" s="26">
        <f t="shared" si="1"/>
        <v>141</v>
      </c>
    </row>
    <row r="49" spans="1:45" ht="15" customHeight="1" thickBot="1" x14ac:dyDescent="0.25">
      <c r="A49" s="58">
        <v>41664</v>
      </c>
      <c r="B49" s="26">
        <v>6</v>
      </c>
      <c r="C49" s="26">
        <v>11</v>
      </c>
      <c r="D49" s="26">
        <v>4</v>
      </c>
      <c r="E49" s="26">
        <v>9</v>
      </c>
      <c r="F49" s="26">
        <v>17</v>
      </c>
      <c r="G49" s="75"/>
      <c r="H49" s="26">
        <v>12</v>
      </c>
      <c r="I49" s="26">
        <v>13</v>
      </c>
      <c r="J49" s="26">
        <v>4</v>
      </c>
      <c r="K49" s="26">
        <v>3</v>
      </c>
      <c r="L49" s="75"/>
      <c r="M49" s="26">
        <v>0</v>
      </c>
      <c r="N49" s="26">
        <v>0</v>
      </c>
      <c r="O49" s="26">
        <v>1</v>
      </c>
      <c r="P49" s="75"/>
      <c r="Q49" s="74"/>
      <c r="R49" s="26">
        <v>21</v>
      </c>
      <c r="S49" s="26">
        <v>21</v>
      </c>
      <c r="T49" s="75"/>
      <c r="U49" s="26">
        <v>2</v>
      </c>
      <c r="V49" s="75"/>
      <c r="W49" s="26">
        <v>3</v>
      </c>
      <c r="X49" s="26">
        <v>8</v>
      </c>
      <c r="Y49" s="75"/>
      <c r="Z49" s="26">
        <v>0</v>
      </c>
      <c r="AA49" s="26">
        <v>0</v>
      </c>
      <c r="AB49" s="75"/>
      <c r="AC49" s="75"/>
      <c r="AD49" s="26">
        <v>0</v>
      </c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26">
        <f t="shared" si="1"/>
        <v>135</v>
      </c>
    </row>
    <row r="50" spans="1:45" ht="15" customHeight="1" thickTop="1" x14ac:dyDescent="0.2">
      <c r="A50" s="19" t="s">
        <v>7</v>
      </c>
      <c r="B50" s="20" t="s">
        <v>28</v>
      </c>
      <c r="C50" s="20" t="s">
        <v>29</v>
      </c>
      <c r="D50" s="20" t="s">
        <v>30</v>
      </c>
      <c r="E50" s="20" t="s">
        <v>31</v>
      </c>
      <c r="F50" s="20" t="s">
        <v>51</v>
      </c>
      <c r="G50" s="20" t="s">
        <v>11</v>
      </c>
      <c r="H50" s="20" t="s">
        <v>10</v>
      </c>
      <c r="I50" s="20" t="s">
        <v>9</v>
      </c>
      <c r="J50" s="20" t="s">
        <v>12</v>
      </c>
      <c r="K50" s="20" t="s">
        <v>32</v>
      </c>
      <c r="L50" s="20" t="s">
        <v>33</v>
      </c>
      <c r="M50" s="20" t="s">
        <v>34</v>
      </c>
      <c r="N50" s="20" t="s">
        <v>35</v>
      </c>
      <c r="O50" s="20" t="s">
        <v>36</v>
      </c>
      <c r="P50" s="20" t="s">
        <v>37</v>
      </c>
      <c r="Q50" s="20" t="s">
        <v>13</v>
      </c>
      <c r="R50" s="20" t="s">
        <v>14</v>
      </c>
      <c r="S50" s="20" t="s">
        <v>15</v>
      </c>
      <c r="T50" s="20" t="s">
        <v>16</v>
      </c>
      <c r="U50" s="20" t="s">
        <v>17</v>
      </c>
      <c r="V50" s="20" t="s">
        <v>18</v>
      </c>
      <c r="W50" s="20" t="s">
        <v>19</v>
      </c>
      <c r="X50" s="20" t="s">
        <v>20</v>
      </c>
      <c r="Y50" s="20" t="s">
        <v>21</v>
      </c>
      <c r="Z50" s="20" t="s">
        <v>22</v>
      </c>
      <c r="AA50" s="20" t="s">
        <v>23</v>
      </c>
      <c r="AB50" s="20" t="s">
        <v>24</v>
      </c>
      <c r="AC50" s="20" t="s">
        <v>25</v>
      </c>
      <c r="AD50" s="20" t="s">
        <v>26</v>
      </c>
      <c r="AE50" s="20" t="s">
        <v>27</v>
      </c>
      <c r="AF50" s="20">
        <v>40</v>
      </c>
      <c r="AG50" s="20">
        <v>41</v>
      </c>
      <c r="AH50" s="20">
        <v>42</v>
      </c>
      <c r="AI50" s="20">
        <v>43</v>
      </c>
      <c r="AJ50" s="20">
        <v>44</v>
      </c>
      <c r="AK50" s="20">
        <v>45</v>
      </c>
      <c r="AL50" s="20">
        <v>46</v>
      </c>
      <c r="AM50" s="20">
        <v>47</v>
      </c>
      <c r="AN50" s="20">
        <v>48</v>
      </c>
      <c r="AO50" s="20">
        <v>49</v>
      </c>
      <c r="AP50" s="20" t="s">
        <v>48</v>
      </c>
      <c r="AQ50" s="20" t="s">
        <v>49</v>
      </c>
      <c r="AR50" s="20" t="s">
        <v>50</v>
      </c>
      <c r="AS50" s="21"/>
    </row>
    <row r="51" spans="1:45" ht="15" customHeight="1" x14ac:dyDescent="0.2">
      <c r="A51" s="22" t="s">
        <v>57</v>
      </c>
      <c r="B51" s="39">
        <f t="shared" ref="B51:AS51" si="2">SUM(B2:B49)</f>
        <v>34</v>
      </c>
      <c r="C51" s="39">
        <f t="shared" si="2"/>
        <v>226</v>
      </c>
      <c r="D51" s="39">
        <f t="shared" si="2"/>
        <v>231</v>
      </c>
      <c r="E51" s="39">
        <f t="shared" si="2"/>
        <v>253</v>
      </c>
      <c r="F51" s="39">
        <f t="shared" si="2"/>
        <v>210</v>
      </c>
      <c r="G51" s="39">
        <f t="shared" si="2"/>
        <v>0</v>
      </c>
      <c r="H51" s="39">
        <f t="shared" si="2"/>
        <v>81</v>
      </c>
      <c r="I51" s="39">
        <f t="shared" si="2"/>
        <v>293</v>
      </c>
      <c r="J51" s="39">
        <f t="shared" si="2"/>
        <v>129</v>
      </c>
      <c r="K51" s="39">
        <f t="shared" si="2"/>
        <v>200</v>
      </c>
      <c r="L51" s="39">
        <f t="shared" si="2"/>
        <v>7</v>
      </c>
      <c r="M51" s="39">
        <f t="shared" si="2"/>
        <v>70</v>
      </c>
      <c r="N51" s="39">
        <f t="shared" si="2"/>
        <v>109</v>
      </c>
      <c r="O51" s="39">
        <f t="shared" si="2"/>
        <v>57</v>
      </c>
      <c r="P51" s="39">
        <f t="shared" si="2"/>
        <v>7</v>
      </c>
      <c r="Q51" s="39">
        <f t="shared" si="2"/>
        <v>116</v>
      </c>
      <c r="R51" s="39">
        <f t="shared" si="2"/>
        <v>394</v>
      </c>
      <c r="S51" s="39">
        <f t="shared" si="2"/>
        <v>695</v>
      </c>
      <c r="T51" s="39">
        <f t="shared" si="2"/>
        <v>2</v>
      </c>
      <c r="U51" s="39">
        <f t="shared" si="2"/>
        <v>333</v>
      </c>
      <c r="V51" s="39">
        <f t="shared" si="2"/>
        <v>43</v>
      </c>
      <c r="W51" s="39">
        <f t="shared" si="2"/>
        <v>261</v>
      </c>
      <c r="X51" s="39">
        <f t="shared" si="2"/>
        <v>216</v>
      </c>
      <c r="Y51" s="39">
        <f t="shared" si="2"/>
        <v>13</v>
      </c>
      <c r="Z51" s="39">
        <f t="shared" si="2"/>
        <v>16</v>
      </c>
      <c r="AA51" s="39">
        <f t="shared" si="2"/>
        <v>6</v>
      </c>
      <c r="AB51" s="39">
        <f t="shared" si="2"/>
        <v>12</v>
      </c>
      <c r="AC51" s="39">
        <f t="shared" si="2"/>
        <v>23</v>
      </c>
      <c r="AD51" s="39">
        <f t="shared" si="2"/>
        <v>81</v>
      </c>
      <c r="AE51" s="39">
        <f t="shared" si="2"/>
        <v>26</v>
      </c>
      <c r="AF51" s="39">
        <f t="shared" si="2"/>
        <v>26</v>
      </c>
      <c r="AG51" s="39">
        <f t="shared" si="2"/>
        <v>31</v>
      </c>
      <c r="AH51" s="39">
        <f t="shared" si="2"/>
        <v>57</v>
      </c>
      <c r="AI51" s="39">
        <f t="shared" si="2"/>
        <v>23</v>
      </c>
      <c r="AJ51" s="39">
        <f t="shared" si="2"/>
        <v>0</v>
      </c>
      <c r="AK51" s="39">
        <f t="shared" si="2"/>
        <v>0</v>
      </c>
      <c r="AL51" s="39">
        <f t="shared" si="2"/>
        <v>33</v>
      </c>
      <c r="AM51" s="39">
        <f t="shared" si="2"/>
        <v>40</v>
      </c>
      <c r="AN51" s="39">
        <f t="shared" si="2"/>
        <v>6</v>
      </c>
      <c r="AO51" s="39">
        <f t="shared" si="2"/>
        <v>3</v>
      </c>
      <c r="AP51" s="39">
        <f t="shared" si="2"/>
        <v>17</v>
      </c>
      <c r="AQ51" s="39">
        <f t="shared" si="2"/>
        <v>0</v>
      </c>
      <c r="AR51" s="39">
        <f t="shared" si="2"/>
        <v>0</v>
      </c>
      <c r="AS51" s="40">
        <f t="shared" si="2"/>
        <v>4380</v>
      </c>
    </row>
    <row r="52" spans="1:45" ht="15" customHeight="1" thickBot="1" x14ac:dyDescent="0.25">
      <c r="A52" s="23" t="s">
        <v>56</v>
      </c>
      <c r="B52" s="41">
        <f>B51/'==HUNTER by BLIND=='!B50</f>
        <v>1.4782608695652173</v>
      </c>
      <c r="C52" s="41">
        <f>C51/'==HUNTER by BLIND=='!C50</f>
        <v>3.2285714285714286</v>
      </c>
      <c r="D52" s="41">
        <f>D51/'==HUNTER by BLIND=='!D50</f>
        <v>3.2083333333333335</v>
      </c>
      <c r="E52" s="41">
        <f>E51/'==HUNTER by BLIND=='!E50</f>
        <v>3.1234567901234569</v>
      </c>
      <c r="F52" s="41">
        <f>F51/'==HUNTER by BLIND=='!F50</f>
        <v>2.8767123287671232</v>
      </c>
      <c r="G52" s="41">
        <f>G51/'==HUNTER by BLIND=='!G50</f>
        <v>0</v>
      </c>
      <c r="H52" s="41">
        <f>H51/'==HUNTER by BLIND=='!H50</f>
        <v>1.8837209302325582</v>
      </c>
      <c r="I52" s="41">
        <f>I51/'==HUNTER by BLIND=='!I50</f>
        <v>2.9595959595959598</v>
      </c>
      <c r="J52" s="41">
        <f>J51/'==HUNTER by BLIND=='!J50</f>
        <v>2.3888888888888888</v>
      </c>
      <c r="K52" s="41">
        <f>K51/'==HUNTER by BLIND=='!K50</f>
        <v>2.816901408450704</v>
      </c>
      <c r="L52" s="41">
        <f>L51/'==HUNTER by BLIND=='!L50</f>
        <v>0.46666666666666667</v>
      </c>
      <c r="M52" s="41">
        <f>M51/'==HUNTER by BLIND=='!M50</f>
        <v>1.5555555555555556</v>
      </c>
      <c r="N52" s="41">
        <f>N51/'==HUNTER by BLIND=='!N50</f>
        <v>1.4931506849315068</v>
      </c>
      <c r="O52" s="41">
        <f>O51/'==HUNTER by BLIND=='!O50</f>
        <v>1.5833333333333333</v>
      </c>
      <c r="P52" s="41">
        <f>P51/'==HUNTER by BLIND=='!P50</f>
        <v>0.63636363636363635</v>
      </c>
      <c r="Q52" s="41">
        <f>Q51/'==HUNTER by BLIND=='!Q50</f>
        <v>1.5263157894736843</v>
      </c>
      <c r="R52" s="41">
        <f>R51/'==HUNTER by BLIND=='!R50</f>
        <v>2.9848484848484849</v>
      </c>
      <c r="S52" s="41">
        <f>S51/'==HUNTER by BLIND=='!S50</f>
        <v>4.1867469879518069</v>
      </c>
      <c r="T52" s="41">
        <f>T51/'==HUNTER by BLIND=='!T50</f>
        <v>0.33333333333333331</v>
      </c>
      <c r="U52" s="41">
        <f>U51/'==HUNTER by BLIND=='!U50</f>
        <v>2.7983193277310923</v>
      </c>
      <c r="V52" s="41">
        <f>V51/'==HUNTER by BLIND=='!V50</f>
        <v>1.1621621621621621</v>
      </c>
      <c r="W52" s="41">
        <f>W51/'==HUNTER by BLIND=='!W50</f>
        <v>2.4857142857142858</v>
      </c>
      <c r="X52" s="41">
        <f>X51/'==HUNTER by BLIND=='!X50</f>
        <v>2.2736842105263158</v>
      </c>
      <c r="Y52" s="41">
        <f>Y51/'==HUNTER by BLIND=='!Y50</f>
        <v>0.8125</v>
      </c>
      <c r="Z52" s="41">
        <f>Z51/'==HUNTER by BLIND=='!Z50</f>
        <v>1.0666666666666667</v>
      </c>
      <c r="AA52" s="41">
        <f>AA51/'==HUNTER by BLIND=='!AA50</f>
        <v>1.2</v>
      </c>
      <c r="AB52" s="41">
        <f>AB51/'==HUNTER by BLIND=='!AB50</f>
        <v>0.70588235294117652</v>
      </c>
      <c r="AC52" s="41">
        <f>AC51/'==HUNTER by BLIND=='!AC50</f>
        <v>0.92</v>
      </c>
      <c r="AD52" s="41">
        <f>AD51/'==HUNTER by BLIND=='!AD50</f>
        <v>1.653061224489796</v>
      </c>
      <c r="AE52" s="41">
        <f>AE51/'==HUNTER by BLIND=='!AE50</f>
        <v>1.2380952380952381</v>
      </c>
      <c r="AF52" s="41">
        <f>AF51/'==HUNTER by BLIND=='!AF50</f>
        <v>1.4444444444444444</v>
      </c>
      <c r="AG52" s="41">
        <f>AG51/'==HUNTER by BLIND=='!AG50</f>
        <v>0.75609756097560976</v>
      </c>
      <c r="AH52" s="41">
        <f>AH51/'==HUNTER by BLIND=='!AH50</f>
        <v>1.8387096774193548</v>
      </c>
      <c r="AI52" s="41">
        <f>AI51/'==HUNTER by BLIND=='!AI50</f>
        <v>0.65714285714285714</v>
      </c>
      <c r="AJ52" s="41" t="s">
        <v>88</v>
      </c>
      <c r="AK52" s="41" t="s">
        <v>88</v>
      </c>
      <c r="AL52" s="41">
        <f>AL51/'==HUNTER by BLIND=='!AL50</f>
        <v>0.67346938775510201</v>
      </c>
      <c r="AM52" s="41">
        <f>AM51/'==HUNTER by BLIND=='!AM50</f>
        <v>0.81632653061224492</v>
      </c>
      <c r="AN52" s="41">
        <f>AN51/'==HUNTER by BLIND=='!AN50</f>
        <v>1.5</v>
      </c>
      <c r="AO52" s="41">
        <f>AO51/'==HUNTER by BLIND=='!AO50</f>
        <v>0.23076923076923078</v>
      </c>
      <c r="AP52" s="41">
        <f>AP51/'==HUNTER by BLIND=='!AP50</f>
        <v>1</v>
      </c>
      <c r="AQ52" s="41" t="s">
        <v>88</v>
      </c>
      <c r="AR52" s="41">
        <f>AR51/'==HUNTER by BLIND=='!AR50</f>
        <v>0</v>
      </c>
      <c r="AS52" s="42">
        <f>AS51/'==HUNTER by BLIND=='!AS50</f>
        <v>2.2848200312989047</v>
      </c>
    </row>
    <row r="53" spans="1:45" ht="15" customHeight="1" thickTop="1" x14ac:dyDescent="0.2"/>
  </sheetData>
  <phoneticPr fontId="0" type="noConversion"/>
  <pageMargins left="0.25" right="0.2" top="0.75" bottom="0.25" header="0.25" footer="0"/>
  <pageSetup scale="68" orientation="landscape" horizontalDpi="1200" verticalDpi="1200" r:id="rId1"/>
  <headerFooter alignWithMargins="0">
    <oddHeader>&amp;C&amp;24 2012/13 &amp;"Arial,Bold Italic"Duck&amp;"Arial,Regular" Harvest by Blind Number (McCormack Unit)</oddHeader>
  </headerFooter>
  <ignoredErrors>
    <ignoredError sqref="Q1:AR1 AP50:AR50 Q50:AE50" numberStoredAsText="1"/>
    <ignoredError sqref="B52 AR52:AS52 AE52 AA52:AB52 AO52 AH52:AI52 T52 J52 C52:I52 K52:S52 U52:Z52 AN52 AP52 AC52:AD52 AF52:AG52 AL52:AM52" evalError="1"/>
    <ignoredError sqref="AF51:AO51 AS29:AS49 AS5:AS28 AS2:AS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V53"/>
  <sheetViews>
    <sheetView zoomScaleNormal="100" workbookViewId="0">
      <pane ySplit="1" topLeftCell="A20" activePane="bottomLeft" state="frozen"/>
      <selection pane="bottomLeft" activeCell="AA57" sqref="AA57"/>
    </sheetView>
  </sheetViews>
  <sheetFormatPr defaultRowHeight="15" customHeight="1" x14ac:dyDescent="0.2"/>
  <cols>
    <col min="1" max="1" width="20.7109375" style="9" customWidth="1"/>
    <col min="2" max="44" width="4.7109375" style="9" customWidth="1"/>
    <col min="45" max="45" width="10.7109375" style="9" customWidth="1"/>
    <col min="46" max="46" width="5.7109375" style="9" customWidth="1"/>
    <col min="47" max="47" width="4.7109375" style="9" customWidth="1"/>
    <col min="48" max="48" width="15.7109375" style="9" customWidth="1"/>
    <col min="49" max="16384" width="9.140625" style="9"/>
  </cols>
  <sheetData>
    <row r="1" spans="1:48" s="44" customFormat="1" ht="15" customHeight="1" x14ac:dyDescent="0.2">
      <c r="A1" s="43" t="s">
        <v>0</v>
      </c>
      <c r="B1" s="16" t="s">
        <v>28</v>
      </c>
      <c r="C1" s="16" t="s">
        <v>29</v>
      </c>
      <c r="D1" s="16" t="s">
        <v>30</v>
      </c>
      <c r="E1" s="16" t="s">
        <v>31</v>
      </c>
      <c r="F1" s="16" t="s">
        <v>51</v>
      </c>
      <c r="G1" s="16" t="s">
        <v>11</v>
      </c>
      <c r="H1" s="16" t="s">
        <v>10</v>
      </c>
      <c r="I1" s="16" t="s">
        <v>9</v>
      </c>
      <c r="J1" s="16" t="s">
        <v>12</v>
      </c>
      <c r="K1" s="16" t="s">
        <v>32</v>
      </c>
      <c r="L1" s="16" t="s">
        <v>33</v>
      </c>
      <c r="M1" s="16" t="s">
        <v>34</v>
      </c>
      <c r="N1" s="16" t="s">
        <v>35</v>
      </c>
      <c r="O1" s="16" t="s">
        <v>36</v>
      </c>
      <c r="P1" s="16" t="s">
        <v>37</v>
      </c>
      <c r="Q1" s="16" t="s">
        <v>13</v>
      </c>
      <c r="R1" s="16" t="s">
        <v>14</v>
      </c>
      <c r="S1" s="16" t="s">
        <v>15</v>
      </c>
      <c r="T1" s="16" t="s">
        <v>16</v>
      </c>
      <c r="U1" s="16" t="s">
        <v>17</v>
      </c>
      <c r="V1" s="16" t="s">
        <v>18</v>
      </c>
      <c r="W1" s="16" t="s">
        <v>19</v>
      </c>
      <c r="X1" s="16" t="s">
        <v>20</v>
      </c>
      <c r="Y1" s="16" t="s">
        <v>21</v>
      </c>
      <c r="Z1" s="16" t="s">
        <v>22</v>
      </c>
      <c r="AA1" s="16" t="s">
        <v>23</v>
      </c>
      <c r="AB1" s="16" t="s">
        <v>24</v>
      </c>
      <c r="AC1" s="16" t="s">
        <v>25</v>
      </c>
      <c r="AD1" s="16" t="s">
        <v>26</v>
      </c>
      <c r="AE1" s="16" t="s">
        <v>27</v>
      </c>
      <c r="AF1" s="16" t="s">
        <v>38</v>
      </c>
      <c r="AG1" s="16" t="s">
        <v>39</v>
      </c>
      <c r="AH1" s="16" t="s">
        <v>40</v>
      </c>
      <c r="AI1" s="16" t="s">
        <v>41</v>
      </c>
      <c r="AJ1" s="16" t="s">
        <v>42</v>
      </c>
      <c r="AK1" s="16" t="s">
        <v>43</v>
      </c>
      <c r="AL1" s="16" t="s">
        <v>44</v>
      </c>
      <c r="AM1" s="16" t="s">
        <v>45</v>
      </c>
      <c r="AN1" s="16" t="s">
        <v>46</v>
      </c>
      <c r="AO1" s="16" t="s">
        <v>47</v>
      </c>
      <c r="AP1" s="16" t="s">
        <v>48</v>
      </c>
      <c r="AQ1" s="16" t="s">
        <v>49</v>
      </c>
      <c r="AR1" s="16" t="s">
        <v>50</v>
      </c>
      <c r="AS1" s="16" t="s">
        <v>60</v>
      </c>
    </row>
    <row r="2" spans="1:48" ht="15" customHeight="1" x14ac:dyDescent="0.2">
      <c r="A2" s="56">
        <v>41923</v>
      </c>
      <c r="B2" s="74"/>
      <c r="C2" s="74"/>
      <c r="D2" s="26">
        <v>1</v>
      </c>
      <c r="E2" s="26">
        <v>1</v>
      </c>
      <c r="F2" s="74"/>
      <c r="G2" s="74"/>
      <c r="H2" s="26">
        <v>1</v>
      </c>
      <c r="I2" s="26">
        <v>0</v>
      </c>
      <c r="J2" s="74"/>
      <c r="K2" s="74"/>
      <c r="L2" s="26">
        <v>0</v>
      </c>
      <c r="M2" s="26">
        <v>6</v>
      </c>
      <c r="N2" s="26">
        <v>0</v>
      </c>
      <c r="O2" s="26">
        <v>0</v>
      </c>
      <c r="P2" s="26">
        <v>0</v>
      </c>
      <c r="Q2" s="26">
        <v>0</v>
      </c>
      <c r="R2" s="26">
        <v>2</v>
      </c>
      <c r="S2" s="26">
        <v>6</v>
      </c>
      <c r="T2" s="26">
        <v>0</v>
      </c>
      <c r="U2" s="26">
        <v>2</v>
      </c>
      <c r="V2" s="26">
        <v>0</v>
      </c>
      <c r="W2" s="26">
        <v>0</v>
      </c>
      <c r="X2" s="26">
        <v>0</v>
      </c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26">
        <v>4</v>
      </c>
      <c r="AJ2" s="74"/>
      <c r="AK2" s="74"/>
      <c r="AL2" s="26">
        <v>0</v>
      </c>
      <c r="AM2" s="74"/>
      <c r="AN2" s="74"/>
      <c r="AO2" s="74"/>
      <c r="AP2" s="74"/>
      <c r="AQ2" s="74"/>
      <c r="AR2" s="74"/>
      <c r="AS2" s="26">
        <f t="shared" ref="AS2:AS4" si="0">SUM(B2:AR2)</f>
        <v>23</v>
      </c>
    </row>
    <row r="3" spans="1:48" ht="15" customHeight="1" x14ac:dyDescent="0.2">
      <c r="A3" s="57">
        <v>41924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26">
        <v>0</v>
      </c>
      <c r="M3" s="26">
        <v>0</v>
      </c>
      <c r="N3" s="26">
        <v>0</v>
      </c>
      <c r="O3" s="26">
        <v>0</v>
      </c>
      <c r="P3" s="74"/>
      <c r="Q3" s="26">
        <v>0</v>
      </c>
      <c r="R3" s="26">
        <v>0</v>
      </c>
      <c r="S3" s="26">
        <v>4</v>
      </c>
      <c r="T3" s="74"/>
      <c r="U3" s="26">
        <v>0</v>
      </c>
      <c r="V3" s="74"/>
      <c r="W3" s="26">
        <v>3</v>
      </c>
      <c r="X3" s="26">
        <v>0</v>
      </c>
      <c r="Y3" s="74"/>
      <c r="Z3" s="74"/>
      <c r="AA3" s="74"/>
      <c r="AB3" s="74"/>
      <c r="AC3" s="74"/>
      <c r="AD3" s="26">
        <v>0</v>
      </c>
      <c r="AE3" s="74"/>
      <c r="AF3" s="74"/>
      <c r="AG3" s="74"/>
      <c r="AH3" s="74"/>
      <c r="AI3" s="26">
        <v>4</v>
      </c>
      <c r="AJ3" s="74"/>
      <c r="AK3" s="74"/>
      <c r="AL3" s="74"/>
      <c r="AM3" s="74"/>
      <c r="AN3" s="74"/>
      <c r="AO3" s="74"/>
      <c r="AP3" s="74"/>
      <c r="AQ3" s="74"/>
      <c r="AR3" s="74"/>
      <c r="AS3" s="26">
        <f t="shared" si="0"/>
        <v>11</v>
      </c>
      <c r="AU3" s="6"/>
      <c r="AV3" s="7" t="s">
        <v>54</v>
      </c>
    </row>
    <row r="4" spans="1:48" ht="15" customHeight="1" x14ac:dyDescent="0.2">
      <c r="A4" s="57">
        <v>41927</v>
      </c>
      <c r="B4" s="74"/>
      <c r="C4" s="74"/>
      <c r="D4" s="74"/>
      <c r="E4" s="74"/>
      <c r="F4" s="26">
        <v>0</v>
      </c>
      <c r="G4" s="74"/>
      <c r="H4" s="74"/>
      <c r="I4" s="26">
        <v>0</v>
      </c>
      <c r="J4" s="74"/>
      <c r="K4" s="74"/>
      <c r="L4" s="74"/>
      <c r="M4" s="26">
        <v>0</v>
      </c>
      <c r="N4" s="26">
        <v>0</v>
      </c>
      <c r="O4" s="74"/>
      <c r="P4" s="74"/>
      <c r="Q4" s="26">
        <v>0</v>
      </c>
      <c r="R4" s="26">
        <v>0</v>
      </c>
      <c r="S4" s="26">
        <v>1</v>
      </c>
      <c r="T4" s="74"/>
      <c r="U4" s="26">
        <v>0</v>
      </c>
      <c r="V4" s="74"/>
      <c r="W4" s="26">
        <v>0</v>
      </c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26">
        <f t="shared" si="0"/>
        <v>1</v>
      </c>
      <c r="AU4" s="8"/>
      <c r="AV4" s="8"/>
    </row>
    <row r="5" spans="1:48" ht="15" customHeight="1" x14ac:dyDescent="0.2">
      <c r="A5" s="57">
        <v>41930</v>
      </c>
      <c r="B5" s="74"/>
      <c r="C5" s="74"/>
      <c r="D5" s="26">
        <v>0</v>
      </c>
      <c r="E5" s="74"/>
      <c r="F5" s="74"/>
      <c r="G5" s="74"/>
      <c r="H5" s="74"/>
      <c r="I5" s="26">
        <v>0</v>
      </c>
      <c r="J5" s="74"/>
      <c r="K5" s="26">
        <v>0</v>
      </c>
      <c r="L5" s="74"/>
      <c r="M5" s="26">
        <v>0</v>
      </c>
      <c r="N5" s="26">
        <v>0</v>
      </c>
      <c r="O5" s="26">
        <v>0</v>
      </c>
      <c r="P5" s="74"/>
      <c r="Q5" s="26">
        <v>0</v>
      </c>
      <c r="R5" s="26">
        <v>0</v>
      </c>
      <c r="S5" s="26">
        <v>2</v>
      </c>
      <c r="T5" s="74"/>
      <c r="U5" s="26">
        <v>0</v>
      </c>
      <c r="V5" s="74"/>
      <c r="W5" s="26">
        <v>0</v>
      </c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26">
        <v>0</v>
      </c>
      <c r="AJ5" s="74"/>
      <c r="AK5" s="74"/>
      <c r="AL5" s="26">
        <v>1</v>
      </c>
      <c r="AM5" s="26">
        <v>11</v>
      </c>
      <c r="AN5" s="74"/>
      <c r="AO5" s="74"/>
      <c r="AP5" s="74"/>
      <c r="AQ5" s="74"/>
      <c r="AR5" s="74"/>
      <c r="AS5" s="26">
        <f t="shared" ref="AS5:AS49" si="1">SUM(B5:AR5)</f>
        <v>14</v>
      </c>
      <c r="AU5" s="68"/>
      <c r="AV5" s="7" t="s">
        <v>55</v>
      </c>
    </row>
    <row r="6" spans="1:48" ht="15" customHeight="1" x14ac:dyDescent="0.2">
      <c r="A6" s="57">
        <v>41931</v>
      </c>
      <c r="B6" s="74"/>
      <c r="C6" s="74"/>
      <c r="D6" s="26">
        <v>0</v>
      </c>
      <c r="E6" s="74"/>
      <c r="F6" s="26">
        <v>0</v>
      </c>
      <c r="G6" s="74"/>
      <c r="H6" s="74"/>
      <c r="I6" s="26">
        <v>0</v>
      </c>
      <c r="J6" s="74"/>
      <c r="K6" s="74"/>
      <c r="L6" s="74"/>
      <c r="M6" s="74"/>
      <c r="N6" s="26">
        <v>0</v>
      </c>
      <c r="O6" s="74"/>
      <c r="P6" s="74"/>
      <c r="Q6" s="74"/>
      <c r="R6" s="26">
        <v>0</v>
      </c>
      <c r="S6" s="26">
        <v>0</v>
      </c>
      <c r="T6" s="74"/>
      <c r="U6" s="26">
        <v>0</v>
      </c>
      <c r="V6" s="74"/>
      <c r="W6" s="26">
        <v>0</v>
      </c>
      <c r="X6" s="26">
        <v>0</v>
      </c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26">
        <v>2</v>
      </c>
      <c r="AM6" s="26">
        <v>0</v>
      </c>
      <c r="AN6" s="74"/>
      <c r="AO6" s="74"/>
      <c r="AP6" s="74"/>
      <c r="AQ6" s="74"/>
      <c r="AR6" s="74"/>
      <c r="AS6" s="26">
        <f t="shared" si="1"/>
        <v>2</v>
      </c>
    </row>
    <row r="7" spans="1:48" s="12" customFormat="1" ht="15" customHeight="1" x14ac:dyDescent="0.2">
      <c r="A7" s="57">
        <v>41934</v>
      </c>
      <c r="B7" s="74"/>
      <c r="C7" s="74"/>
      <c r="D7" s="74"/>
      <c r="E7" s="74"/>
      <c r="F7" s="74"/>
      <c r="G7" s="74"/>
      <c r="H7" s="74"/>
      <c r="I7" s="26">
        <v>0</v>
      </c>
      <c r="J7" s="74"/>
      <c r="K7" s="26">
        <v>0</v>
      </c>
      <c r="L7" s="74"/>
      <c r="M7" s="74"/>
      <c r="N7" s="26">
        <v>0</v>
      </c>
      <c r="O7" s="74"/>
      <c r="P7" s="74"/>
      <c r="Q7" s="74"/>
      <c r="R7" s="26">
        <v>0</v>
      </c>
      <c r="S7" s="26">
        <v>1</v>
      </c>
      <c r="T7" s="74"/>
      <c r="U7" s="26">
        <v>0</v>
      </c>
      <c r="V7" s="74"/>
      <c r="W7" s="26">
        <v>0</v>
      </c>
      <c r="X7" s="26">
        <v>0</v>
      </c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8"/>
      <c r="AS7" s="26">
        <f t="shared" si="1"/>
        <v>1</v>
      </c>
      <c r="AU7" s="61"/>
      <c r="AV7" s="62" t="s">
        <v>89</v>
      </c>
    </row>
    <row r="8" spans="1:48" s="12" customFormat="1" ht="15" customHeight="1" x14ac:dyDescent="0.2">
      <c r="A8" s="57">
        <v>41937</v>
      </c>
      <c r="B8" s="74"/>
      <c r="C8" s="74"/>
      <c r="D8" s="26">
        <v>0</v>
      </c>
      <c r="E8" s="74"/>
      <c r="F8" s="74"/>
      <c r="G8" s="74"/>
      <c r="H8" s="74"/>
      <c r="I8" s="26">
        <v>0</v>
      </c>
      <c r="J8" s="74"/>
      <c r="K8" s="74"/>
      <c r="L8" s="74"/>
      <c r="M8" s="74"/>
      <c r="N8" s="26">
        <v>0</v>
      </c>
      <c r="O8" s="74"/>
      <c r="P8" s="74"/>
      <c r="Q8" s="26">
        <v>0</v>
      </c>
      <c r="R8" s="26">
        <v>0</v>
      </c>
      <c r="S8" s="26">
        <v>0</v>
      </c>
      <c r="T8" s="74"/>
      <c r="U8" s="26">
        <v>0</v>
      </c>
      <c r="V8" s="74"/>
      <c r="W8" s="26">
        <v>0</v>
      </c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26">
        <v>0</v>
      </c>
      <c r="AM8" s="26">
        <v>2</v>
      </c>
      <c r="AN8" s="74"/>
      <c r="AO8" s="74"/>
      <c r="AP8" s="74"/>
      <c r="AQ8" s="74"/>
      <c r="AR8" s="78"/>
      <c r="AS8" s="26">
        <f t="shared" si="1"/>
        <v>2</v>
      </c>
    </row>
    <row r="9" spans="1:48" s="12" customFormat="1" ht="15" customHeight="1" x14ac:dyDescent="0.2">
      <c r="A9" s="57">
        <v>41938</v>
      </c>
      <c r="B9" s="74"/>
      <c r="C9" s="74"/>
      <c r="D9" s="74"/>
      <c r="E9" s="74"/>
      <c r="F9" s="74"/>
      <c r="G9" s="74"/>
      <c r="H9" s="74"/>
      <c r="I9" s="74"/>
      <c r="J9" s="74"/>
      <c r="K9" s="26">
        <v>0</v>
      </c>
      <c r="L9" s="74"/>
      <c r="M9" s="74"/>
      <c r="N9" s="26">
        <v>0</v>
      </c>
      <c r="O9" s="26">
        <v>0</v>
      </c>
      <c r="P9" s="74"/>
      <c r="Q9" s="26">
        <v>1</v>
      </c>
      <c r="R9" s="26">
        <v>0</v>
      </c>
      <c r="S9" s="26">
        <v>0</v>
      </c>
      <c r="T9" s="74"/>
      <c r="U9" s="26">
        <v>0</v>
      </c>
      <c r="V9" s="74"/>
      <c r="W9" s="26">
        <v>0</v>
      </c>
      <c r="X9" s="26">
        <v>0</v>
      </c>
      <c r="Y9" s="74"/>
      <c r="Z9" s="74"/>
      <c r="AA9" s="74"/>
      <c r="AB9" s="74"/>
      <c r="AC9" s="74"/>
      <c r="AD9" s="74"/>
      <c r="AE9" s="74"/>
      <c r="AF9" s="74"/>
      <c r="AG9" s="26">
        <v>4</v>
      </c>
      <c r="AH9" s="26">
        <v>0</v>
      </c>
      <c r="AI9" s="74"/>
      <c r="AJ9" s="74"/>
      <c r="AK9" s="74"/>
      <c r="AL9" s="26">
        <v>12</v>
      </c>
      <c r="AM9" s="26">
        <v>0</v>
      </c>
      <c r="AN9" s="74"/>
      <c r="AO9" s="74"/>
      <c r="AP9" s="74"/>
      <c r="AQ9" s="74"/>
      <c r="AR9" s="78"/>
      <c r="AS9" s="26">
        <f t="shared" si="1"/>
        <v>17</v>
      </c>
    </row>
    <row r="10" spans="1:48" s="12" customFormat="1" ht="15" customHeight="1" x14ac:dyDescent="0.2">
      <c r="A10" s="60">
        <v>41941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 t="s">
        <v>88</v>
      </c>
    </row>
    <row r="11" spans="1:48" ht="15" customHeight="1" x14ac:dyDescent="0.2">
      <c r="A11" s="60">
        <v>41944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 t="s">
        <v>88</v>
      </c>
    </row>
    <row r="12" spans="1:48" ht="15" customHeight="1" x14ac:dyDescent="0.2">
      <c r="A12" s="60">
        <v>41945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 t="s">
        <v>88</v>
      </c>
    </row>
    <row r="13" spans="1:48" ht="15" customHeight="1" x14ac:dyDescent="0.2">
      <c r="A13" s="57">
        <v>41948</v>
      </c>
      <c r="B13" s="75"/>
      <c r="C13" s="26">
        <v>0</v>
      </c>
      <c r="D13" s="26">
        <v>0</v>
      </c>
      <c r="E13" s="26">
        <v>0</v>
      </c>
      <c r="F13" s="75"/>
      <c r="G13" s="75"/>
      <c r="H13" s="75"/>
      <c r="I13" s="26">
        <v>0</v>
      </c>
      <c r="J13" s="26">
        <v>0</v>
      </c>
      <c r="K13" s="26">
        <v>0</v>
      </c>
      <c r="L13" s="75"/>
      <c r="M13" s="26">
        <v>0</v>
      </c>
      <c r="N13" s="26">
        <v>0</v>
      </c>
      <c r="O13" s="75"/>
      <c r="P13" s="75"/>
      <c r="Q13" s="75"/>
      <c r="R13" s="26">
        <v>0</v>
      </c>
      <c r="S13" s="26">
        <v>0</v>
      </c>
      <c r="T13" s="75"/>
      <c r="U13" s="26">
        <v>0</v>
      </c>
      <c r="V13" s="75"/>
      <c r="W13" s="26">
        <v>0</v>
      </c>
      <c r="X13" s="26">
        <v>0</v>
      </c>
      <c r="Y13" s="75"/>
      <c r="Z13" s="75"/>
      <c r="AA13" s="75"/>
      <c r="AB13" s="26">
        <v>0</v>
      </c>
      <c r="AC13" s="75"/>
      <c r="AD13" s="75"/>
      <c r="AE13" s="75"/>
      <c r="AF13" s="75"/>
      <c r="AG13" s="75"/>
      <c r="AH13" s="75"/>
      <c r="AI13" s="26">
        <v>0</v>
      </c>
      <c r="AJ13" s="75"/>
      <c r="AK13" s="75"/>
      <c r="AL13" s="26">
        <v>4</v>
      </c>
      <c r="AM13" s="26">
        <v>0</v>
      </c>
      <c r="AN13" s="75"/>
      <c r="AO13" s="26">
        <v>5</v>
      </c>
      <c r="AP13" s="75"/>
      <c r="AQ13" s="75"/>
      <c r="AR13" s="75"/>
      <c r="AS13" s="26">
        <f t="shared" si="1"/>
        <v>9</v>
      </c>
    </row>
    <row r="14" spans="1:48" ht="15" customHeight="1" x14ac:dyDescent="0.2">
      <c r="A14" s="67">
        <v>41951</v>
      </c>
      <c r="B14" s="65"/>
      <c r="C14" s="64"/>
      <c r="D14" s="64">
        <v>0</v>
      </c>
      <c r="E14" s="64">
        <v>0</v>
      </c>
      <c r="F14" s="64">
        <v>0</v>
      </c>
      <c r="G14" s="64"/>
      <c r="H14" s="64"/>
      <c r="I14" s="64">
        <v>0</v>
      </c>
      <c r="J14" s="64"/>
      <c r="K14" s="64">
        <v>0</v>
      </c>
      <c r="L14" s="64"/>
      <c r="M14" s="64"/>
      <c r="N14" s="64"/>
      <c r="O14" s="64"/>
      <c r="P14" s="64"/>
      <c r="Q14" s="65"/>
      <c r="R14" s="65">
        <v>0</v>
      </c>
      <c r="S14" s="65">
        <v>0</v>
      </c>
      <c r="T14" s="65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>
        <v>0</v>
      </c>
      <c r="AM14" s="64"/>
      <c r="AN14" s="64"/>
      <c r="AO14" s="64"/>
      <c r="AP14" s="64"/>
      <c r="AQ14" s="64"/>
      <c r="AR14" s="64"/>
      <c r="AS14" s="64">
        <f t="shared" si="1"/>
        <v>0</v>
      </c>
    </row>
    <row r="15" spans="1:48" ht="15" customHeight="1" x14ac:dyDescent="0.2">
      <c r="A15" s="57">
        <v>41952</v>
      </c>
      <c r="B15" s="26">
        <v>0</v>
      </c>
      <c r="C15" s="26">
        <v>0</v>
      </c>
      <c r="D15" s="26">
        <v>0</v>
      </c>
      <c r="E15" s="26">
        <v>0</v>
      </c>
      <c r="F15" s="26">
        <v>0</v>
      </c>
      <c r="G15" s="75"/>
      <c r="H15" s="26">
        <v>0</v>
      </c>
      <c r="I15" s="26">
        <v>0</v>
      </c>
      <c r="J15" s="75"/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75"/>
      <c r="Q15" s="75"/>
      <c r="R15" s="26">
        <v>0</v>
      </c>
      <c r="S15" s="26">
        <v>0</v>
      </c>
      <c r="T15" s="75"/>
      <c r="U15" s="26">
        <v>0</v>
      </c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26">
        <v>0</v>
      </c>
      <c r="AI15" s="26">
        <v>7</v>
      </c>
      <c r="AJ15" s="75"/>
      <c r="AK15" s="75"/>
      <c r="AL15" s="26">
        <v>2</v>
      </c>
      <c r="AM15" s="75"/>
      <c r="AN15" s="75"/>
      <c r="AO15" s="75"/>
      <c r="AP15" s="75"/>
      <c r="AQ15" s="75"/>
      <c r="AR15" s="75"/>
      <c r="AS15" s="26">
        <f t="shared" si="1"/>
        <v>9</v>
      </c>
    </row>
    <row r="16" spans="1:48" ht="15" customHeight="1" x14ac:dyDescent="0.2">
      <c r="A16" s="57">
        <v>41955</v>
      </c>
      <c r="B16" s="75"/>
      <c r="C16" s="75"/>
      <c r="D16" s="26">
        <v>0</v>
      </c>
      <c r="E16" s="26">
        <v>1</v>
      </c>
      <c r="F16" s="26">
        <v>0</v>
      </c>
      <c r="G16" s="75"/>
      <c r="H16" s="26">
        <v>0</v>
      </c>
      <c r="I16" s="26">
        <v>0</v>
      </c>
      <c r="J16" s="75"/>
      <c r="K16" s="26">
        <v>1</v>
      </c>
      <c r="L16" s="26">
        <v>0</v>
      </c>
      <c r="M16" s="75"/>
      <c r="N16" s="26">
        <v>0</v>
      </c>
      <c r="O16" s="26">
        <v>0</v>
      </c>
      <c r="P16" s="75"/>
      <c r="Q16" s="75"/>
      <c r="R16" s="26">
        <v>0</v>
      </c>
      <c r="S16" s="26">
        <v>3</v>
      </c>
      <c r="T16" s="75"/>
      <c r="U16" s="75"/>
      <c r="V16" s="75"/>
      <c r="W16" s="75"/>
      <c r="X16" s="26">
        <v>3</v>
      </c>
      <c r="Y16" s="75"/>
      <c r="Z16" s="75"/>
      <c r="AA16" s="75"/>
      <c r="AB16" s="75"/>
      <c r="AC16" s="75"/>
      <c r="AD16" s="75"/>
      <c r="AE16" s="75"/>
      <c r="AF16" s="75"/>
      <c r="AG16" s="26">
        <v>0</v>
      </c>
      <c r="AH16" s="26">
        <v>4</v>
      </c>
      <c r="AI16" s="26">
        <v>0</v>
      </c>
      <c r="AJ16" s="75"/>
      <c r="AK16" s="75"/>
      <c r="AL16" s="26">
        <v>1</v>
      </c>
      <c r="AM16" s="26">
        <v>5</v>
      </c>
      <c r="AN16" s="75"/>
      <c r="AO16" s="26">
        <v>0</v>
      </c>
      <c r="AP16" s="75"/>
      <c r="AQ16" s="75"/>
      <c r="AR16" s="75"/>
      <c r="AS16" s="26">
        <f t="shared" si="1"/>
        <v>18</v>
      </c>
    </row>
    <row r="17" spans="1:45" ht="15" customHeight="1" x14ac:dyDescent="0.2">
      <c r="A17" s="57">
        <v>41958</v>
      </c>
      <c r="B17" s="75"/>
      <c r="C17" s="75"/>
      <c r="D17" s="75"/>
      <c r="E17" s="75"/>
      <c r="F17" s="26">
        <v>0</v>
      </c>
      <c r="G17" s="75"/>
      <c r="H17" s="26">
        <v>0</v>
      </c>
      <c r="I17" s="26">
        <v>0</v>
      </c>
      <c r="J17" s="75"/>
      <c r="K17" s="75"/>
      <c r="L17" s="75"/>
      <c r="M17" s="75"/>
      <c r="N17" s="26">
        <v>0</v>
      </c>
      <c r="O17" s="26">
        <v>0</v>
      </c>
      <c r="P17" s="75"/>
      <c r="Q17" s="26">
        <v>1</v>
      </c>
      <c r="R17" s="26">
        <v>1</v>
      </c>
      <c r="S17" s="26">
        <v>0</v>
      </c>
      <c r="T17" s="75"/>
      <c r="U17" s="26">
        <v>0</v>
      </c>
      <c r="V17" s="26">
        <v>0</v>
      </c>
      <c r="W17" s="26">
        <v>2</v>
      </c>
      <c r="X17" s="26">
        <v>1</v>
      </c>
      <c r="Y17" s="75"/>
      <c r="Z17" s="75"/>
      <c r="AA17" s="75"/>
      <c r="AB17" s="75"/>
      <c r="AC17" s="75"/>
      <c r="AD17" s="26">
        <v>0</v>
      </c>
      <c r="AE17" s="75"/>
      <c r="AF17" s="26">
        <v>2</v>
      </c>
      <c r="AG17" s="26">
        <v>1</v>
      </c>
      <c r="AH17" s="26">
        <v>11</v>
      </c>
      <c r="AI17" s="26">
        <v>4</v>
      </c>
      <c r="AJ17" s="75"/>
      <c r="AK17" s="75"/>
      <c r="AL17" s="26">
        <v>2</v>
      </c>
      <c r="AM17" s="26">
        <v>2</v>
      </c>
      <c r="AN17" s="26">
        <v>1</v>
      </c>
      <c r="AO17" s="26">
        <v>1</v>
      </c>
      <c r="AP17" s="26">
        <v>0</v>
      </c>
      <c r="AQ17" s="75"/>
      <c r="AR17" s="75"/>
      <c r="AS17" s="26">
        <f t="shared" si="1"/>
        <v>29</v>
      </c>
    </row>
    <row r="18" spans="1:45" ht="15" customHeight="1" x14ac:dyDescent="0.2">
      <c r="A18" s="57">
        <v>41959</v>
      </c>
      <c r="B18" s="75"/>
      <c r="C18" s="75"/>
      <c r="D18" s="75"/>
      <c r="E18" s="75"/>
      <c r="F18" s="26">
        <v>0</v>
      </c>
      <c r="G18" s="75"/>
      <c r="H18" s="75"/>
      <c r="I18" s="75"/>
      <c r="J18" s="75"/>
      <c r="K18" s="75"/>
      <c r="L18" s="75"/>
      <c r="M18" s="75"/>
      <c r="N18" s="26">
        <v>0</v>
      </c>
      <c r="O18" s="75"/>
      <c r="P18" s="75"/>
      <c r="Q18" s="26">
        <v>0</v>
      </c>
      <c r="R18" s="26">
        <v>0</v>
      </c>
      <c r="S18" s="26">
        <v>0</v>
      </c>
      <c r="T18" s="75"/>
      <c r="U18" s="26">
        <v>0</v>
      </c>
      <c r="V18" s="75"/>
      <c r="W18" s="26">
        <v>0</v>
      </c>
      <c r="X18" s="26">
        <v>0</v>
      </c>
      <c r="Y18" s="26">
        <v>0</v>
      </c>
      <c r="Z18" s="75"/>
      <c r="AA18" s="75"/>
      <c r="AB18" s="75"/>
      <c r="AC18" s="26">
        <v>0</v>
      </c>
      <c r="AD18" s="26">
        <v>0</v>
      </c>
      <c r="AE18" s="75"/>
      <c r="AF18" s="75"/>
      <c r="AG18" s="26">
        <v>4</v>
      </c>
      <c r="AH18" s="26">
        <v>0</v>
      </c>
      <c r="AI18" s="75"/>
      <c r="AJ18" s="75"/>
      <c r="AK18" s="75"/>
      <c r="AL18" s="26">
        <v>0</v>
      </c>
      <c r="AM18" s="26">
        <v>0</v>
      </c>
      <c r="AN18" s="75"/>
      <c r="AO18" s="75"/>
      <c r="AP18" s="26">
        <v>2</v>
      </c>
      <c r="AQ18" s="75"/>
      <c r="AR18" s="75"/>
      <c r="AS18" s="26">
        <f t="shared" si="1"/>
        <v>6</v>
      </c>
    </row>
    <row r="19" spans="1:45" ht="15" customHeight="1" x14ac:dyDescent="0.2">
      <c r="A19" s="57">
        <v>41962</v>
      </c>
      <c r="B19" s="75"/>
      <c r="C19" s="75"/>
      <c r="D19" s="75"/>
      <c r="E19" s="75"/>
      <c r="F19" s="26">
        <v>0</v>
      </c>
      <c r="G19" s="75"/>
      <c r="H19" s="75"/>
      <c r="I19" s="75"/>
      <c r="J19" s="75"/>
      <c r="K19" s="75"/>
      <c r="L19" s="75"/>
      <c r="M19" s="75"/>
      <c r="N19" s="26">
        <v>0</v>
      </c>
      <c r="O19" s="75"/>
      <c r="P19" s="75"/>
      <c r="Q19" s="26">
        <v>0</v>
      </c>
      <c r="R19" s="26">
        <v>4</v>
      </c>
      <c r="S19" s="26">
        <v>1</v>
      </c>
      <c r="T19" s="75"/>
      <c r="U19" s="26">
        <v>0</v>
      </c>
      <c r="V19" s="75"/>
      <c r="W19" s="26">
        <v>0</v>
      </c>
      <c r="X19" s="26">
        <v>0</v>
      </c>
      <c r="Y19" s="75"/>
      <c r="Z19" s="26">
        <v>0</v>
      </c>
      <c r="AA19" s="75"/>
      <c r="AB19" s="75"/>
      <c r="AC19" s="26">
        <v>1</v>
      </c>
      <c r="AD19" s="26">
        <v>0</v>
      </c>
      <c r="AE19" s="26">
        <v>0</v>
      </c>
      <c r="AF19" s="26">
        <v>2</v>
      </c>
      <c r="AG19" s="26">
        <v>0</v>
      </c>
      <c r="AH19" s="26">
        <v>1</v>
      </c>
      <c r="AI19" s="26">
        <v>0</v>
      </c>
      <c r="AJ19" s="75"/>
      <c r="AK19" s="75"/>
      <c r="AL19" s="26">
        <v>3</v>
      </c>
      <c r="AM19" s="26">
        <v>0</v>
      </c>
      <c r="AN19" s="75"/>
      <c r="AO19" s="26">
        <v>0</v>
      </c>
      <c r="AP19" s="75"/>
      <c r="AQ19" s="75"/>
      <c r="AR19" s="75"/>
      <c r="AS19" s="26">
        <f t="shared" si="1"/>
        <v>12</v>
      </c>
    </row>
    <row r="20" spans="1:45" ht="15" customHeight="1" x14ac:dyDescent="0.2">
      <c r="A20" s="57">
        <v>41965</v>
      </c>
      <c r="B20" s="75"/>
      <c r="C20" s="26">
        <v>0</v>
      </c>
      <c r="D20" s="26">
        <v>0</v>
      </c>
      <c r="E20" s="26">
        <v>0</v>
      </c>
      <c r="F20" s="26">
        <v>0</v>
      </c>
      <c r="G20" s="75"/>
      <c r="H20" s="75"/>
      <c r="I20" s="26">
        <v>0</v>
      </c>
      <c r="J20" s="75"/>
      <c r="K20" s="75"/>
      <c r="L20" s="75"/>
      <c r="M20" s="75"/>
      <c r="N20" s="26">
        <v>1</v>
      </c>
      <c r="O20" s="75"/>
      <c r="P20" s="75"/>
      <c r="Q20" s="26">
        <v>0</v>
      </c>
      <c r="R20" s="26">
        <v>0</v>
      </c>
      <c r="S20" s="26">
        <v>0</v>
      </c>
      <c r="T20" s="75"/>
      <c r="U20" s="26">
        <v>2</v>
      </c>
      <c r="V20" s="26">
        <v>0</v>
      </c>
      <c r="W20" s="26">
        <v>0</v>
      </c>
      <c r="X20" s="26">
        <v>1</v>
      </c>
      <c r="Y20" s="26">
        <v>0</v>
      </c>
      <c r="Z20" s="26">
        <v>0</v>
      </c>
      <c r="AA20" s="75"/>
      <c r="AB20" s="26">
        <v>3</v>
      </c>
      <c r="AC20" s="75"/>
      <c r="AD20" s="26">
        <v>0</v>
      </c>
      <c r="AE20" s="75"/>
      <c r="AF20" s="26">
        <v>0</v>
      </c>
      <c r="AG20" s="26">
        <v>2</v>
      </c>
      <c r="AH20" s="26">
        <v>4</v>
      </c>
      <c r="AI20" s="75"/>
      <c r="AJ20" s="75"/>
      <c r="AK20" s="75"/>
      <c r="AL20" s="26">
        <v>1</v>
      </c>
      <c r="AM20" s="26">
        <v>0</v>
      </c>
      <c r="AN20" s="75"/>
      <c r="AO20" s="75"/>
      <c r="AP20" s="75"/>
      <c r="AQ20" s="75"/>
      <c r="AR20" s="75"/>
      <c r="AS20" s="26">
        <f t="shared" si="1"/>
        <v>14</v>
      </c>
    </row>
    <row r="21" spans="1:45" ht="15" customHeight="1" x14ac:dyDescent="0.2">
      <c r="A21" s="57">
        <v>41966</v>
      </c>
      <c r="B21" s="75"/>
      <c r="C21" s="26">
        <v>0</v>
      </c>
      <c r="D21" s="26">
        <v>0</v>
      </c>
      <c r="E21" s="26">
        <v>1</v>
      </c>
      <c r="F21" s="26">
        <v>5</v>
      </c>
      <c r="G21" s="75"/>
      <c r="H21" s="75"/>
      <c r="I21" s="26">
        <v>0</v>
      </c>
      <c r="J21" s="75"/>
      <c r="K21" s="26">
        <v>0</v>
      </c>
      <c r="L21" s="75"/>
      <c r="M21" s="75"/>
      <c r="N21" s="26">
        <v>0</v>
      </c>
      <c r="O21" s="75"/>
      <c r="P21" s="75"/>
      <c r="Q21" s="26">
        <v>1</v>
      </c>
      <c r="R21" s="26">
        <v>0</v>
      </c>
      <c r="S21" s="26">
        <v>0</v>
      </c>
      <c r="T21" s="75"/>
      <c r="U21" s="26">
        <v>0</v>
      </c>
      <c r="V21" s="75"/>
      <c r="W21" s="26">
        <v>0</v>
      </c>
      <c r="X21" s="26">
        <v>0</v>
      </c>
      <c r="Y21" s="75"/>
      <c r="Z21" s="75"/>
      <c r="AA21" s="75"/>
      <c r="AB21" s="75"/>
      <c r="AC21" s="75"/>
      <c r="AD21" s="26">
        <v>0</v>
      </c>
      <c r="AE21" s="75"/>
      <c r="AF21" s="75"/>
      <c r="AG21" s="26">
        <v>4</v>
      </c>
      <c r="AH21" s="26">
        <v>0</v>
      </c>
      <c r="AI21" s="26">
        <v>0</v>
      </c>
      <c r="AJ21" s="75"/>
      <c r="AK21" s="75"/>
      <c r="AL21" s="75"/>
      <c r="AM21" s="75"/>
      <c r="AN21" s="75"/>
      <c r="AO21" s="75"/>
      <c r="AP21" s="75"/>
      <c r="AQ21" s="75"/>
      <c r="AR21" s="75"/>
      <c r="AS21" s="26">
        <f t="shared" si="1"/>
        <v>11</v>
      </c>
    </row>
    <row r="22" spans="1:45" ht="15" customHeight="1" x14ac:dyDescent="0.2">
      <c r="A22" s="57">
        <v>41969</v>
      </c>
      <c r="B22" s="26">
        <v>0</v>
      </c>
      <c r="C22" s="26">
        <v>0</v>
      </c>
      <c r="D22" s="26">
        <v>0</v>
      </c>
      <c r="E22" s="26">
        <v>0</v>
      </c>
      <c r="F22" s="26">
        <v>0</v>
      </c>
      <c r="G22" s="75"/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75"/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75"/>
      <c r="U22" s="75"/>
      <c r="V22" s="26">
        <v>0</v>
      </c>
      <c r="W22" s="26">
        <v>0</v>
      </c>
      <c r="X22" s="26">
        <v>16</v>
      </c>
      <c r="Y22" s="26">
        <v>1</v>
      </c>
      <c r="Z22" s="75"/>
      <c r="AA22" s="75"/>
      <c r="AB22" s="75"/>
      <c r="AC22" s="75"/>
      <c r="AD22" s="26">
        <v>0</v>
      </c>
      <c r="AE22" s="75"/>
      <c r="AF22" s="75"/>
      <c r="AG22" s="26">
        <v>11</v>
      </c>
      <c r="AH22" s="26">
        <v>0</v>
      </c>
      <c r="AI22" s="74"/>
      <c r="AJ22" s="74"/>
      <c r="AK22" s="74"/>
      <c r="AL22" s="26">
        <v>0</v>
      </c>
      <c r="AM22" s="26">
        <v>0</v>
      </c>
      <c r="AN22" s="74"/>
      <c r="AO22" s="26">
        <v>0</v>
      </c>
      <c r="AP22" s="74"/>
      <c r="AQ22" s="74"/>
      <c r="AR22" s="74"/>
      <c r="AS22" s="26">
        <f t="shared" si="1"/>
        <v>28</v>
      </c>
    </row>
    <row r="23" spans="1:45" ht="15" customHeight="1" x14ac:dyDescent="0.2">
      <c r="A23" s="57">
        <v>41970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75"/>
      <c r="H23" s="26">
        <v>0</v>
      </c>
      <c r="I23" s="26">
        <v>0</v>
      </c>
      <c r="J23" s="26">
        <v>0</v>
      </c>
      <c r="K23" s="26">
        <v>0</v>
      </c>
      <c r="L23" s="75"/>
      <c r="M23" s="75"/>
      <c r="N23" s="26">
        <v>0</v>
      </c>
      <c r="O23" s="75"/>
      <c r="P23" s="75"/>
      <c r="Q23" s="75"/>
      <c r="R23" s="26">
        <v>1</v>
      </c>
      <c r="S23" s="26">
        <v>0</v>
      </c>
      <c r="T23" s="75"/>
      <c r="U23" s="75"/>
      <c r="V23" s="75"/>
      <c r="W23" s="75"/>
      <c r="X23" s="26">
        <v>0</v>
      </c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26">
        <f t="shared" si="1"/>
        <v>1</v>
      </c>
    </row>
    <row r="24" spans="1:45" s="12" customFormat="1" ht="15" customHeight="1" x14ac:dyDescent="0.2">
      <c r="A24" s="57">
        <v>41972</v>
      </c>
      <c r="B24" s="75"/>
      <c r="C24" s="26">
        <v>0</v>
      </c>
      <c r="D24" s="26">
        <v>0</v>
      </c>
      <c r="E24" s="26">
        <v>0</v>
      </c>
      <c r="F24" s="26">
        <v>0</v>
      </c>
      <c r="G24" s="75"/>
      <c r="H24" s="26">
        <v>0</v>
      </c>
      <c r="I24" s="26">
        <v>1</v>
      </c>
      <c r="J24" s="26">
        <v>0</v>
      </c>
      <c r="K24" s="26">
        <v>0</v>
      </c>
      <c r="L24" s="75"/>
      <c r="M24" s="75"/>
      <c r="N24" s="26">
        <v>0</v>
      </c>
      <c r="O24" s="26">
        <v>0</v>
      </c>
      <c r="P24" s="26">
        <v>0</v>
      </c>
      <c r="Q24" s="75"/>
      <c r="R24" s="26">
        <v>0</v>
      </c>
      <c r="S24" s="26">
        <v>0</v>
      </c>
      <c r="T24" s="75"/>
      <c r="U24" s="26">
        <v>0</v>
      </c>
      <c r="V24" s="75"/>
      <c r="W24" s="26">
        <v>0</v>
      </c>
      <c r="X24" s="26">
        <v>0</v>
      </c>
      <c r="Y24" s="75"/>
      <c r="Z24" s="75"/>
      <c r="AA24" s="75"/>
      <c r="AB24" s="75"/>
      <c r="AC24" s="26">
        <v>0</v>
      </c>
      <c r="AD24" s="75"/>
      <c r="AE24" s="75"/>
      <c r="AF24" s="75"/>
      <c r="AG24" s="26">
        <v>0</v>
      </c>
      <c r="AH24" s="26">
        <v>0</v>
      </c>
      <c r="AI24" s="26">
        <v>4</v>
      </c>
      <c r="AJ24" s="75"/>
      <c r="AK24" s="75"/>
      <c r="AL24" s="26">
        <v>0</v>
      </c>
      <c r="AM24" s="26">
        <v>0</v>
      </c>
      <c r="AN24" s="75"/>
      <c r="AO24" s="26">
        <v>0</v>
      </c>
      <c r="AP24" s="75"/>
      <c r="AQ24" s="75"/>
      <c r="AR24" s="75"/>
      <c r="AS24" s="26">
        <f t="shared" si="1"/>
        <v>5</v>
      </c>
    </row>
    <row r="25" spans="1:45" ht="15" customHeight="1" x14ac:dyDescent="0.2">
      <c r="A25" s="57">
        <v>41973</v>
      </c>
      <c r="B25" s="75"/>
      <c r="C25" s="75"/>
      <c r="D25" s="26">
        <v>0</v>
      </c>
      <c r="E25" s="26">
        <v>0</v>
      </c>
      <c r="F25" s="26">
        <v>0</v>
      </c>
      <c r="G25" s="75"/>
      <c r="H25" s="75"/>
      <c r="I25" s="26">
        <v>1</v>
      </c>
      <c r="J25" s="26">
        <v>0</v>
      </c>
      <c r="K25" s="26">
        <v>0</v>
      </c>
      <c r="L25" s="75"/>
      <c r="M25" s="75"/>
      <c r="N25" s="26">
        <v>0</v>
      </c>
      <c r="O25" s="75"/>
      <c r="P25" s="75"/>
      <c r="Q25" s="75"/>
      <c r="R25" s="26">
        <v>0</v>
      </c>
      <c r="S25" s="26">
        <v>2</v>
      </c>
      <c r="T25" s="75"/>
      <c r="U25" s="26">
        <v>0</v>
      </c>
      <c r="V25" s="75"/>
      <c r="W25" s="26">
        <v>0</v>
      </c>
      <c r="X25" s="26">
        <v>3</v>
      </c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26">
        <v>1</v>
      </c>
      <c r="AN25" s="75"/>
      <c r="AO25" s="75"/>
      <c r="AP25" s="75"/>
      <c r="AQ25" s="75"/>
      <c r="AR25" s="75"/>
      <c r="AS25" s="26">
        <f t="shared" si="1"/>
        <v>7</v>
      </c>
    </row>
    <row r="26" spans="1:45" ht="15" customHeight="1" x14ac:dyDescent="0.2">
      <c r="A26" s="57">
        <v>41976</v>
      </c>
      <c r="B26" s="75"/>
      <c r="C26" s="75"/>
      <c r="D26" s="75"/>
      <c r="E26" s="26">
        <v>0</v>
      </c>
      <c r="F26" s="75"/>
      <c r="G26" s="75"/>
      <c r="H26" s="26">
        <v>1</v>
      </c>
      <c r="I26" s="75"/>
      <c r="J26" s="75"/>
      <c r="K26" s="75"/>
      <c r="L26" s="75"/>
      <c r="M26" s="75"/>
      <c r="N26" s="26">
        <v>2</v>
      </c>
      <c r="O26" s="75"/>
      <c r="P26" s="75"/>
      <c r="Q26" s="26">
        <v>0</v>
      </c>
      <c r="R26" s="26">
        <v>0</v>
      </c>
      <c r="S26" s="26">
        <v>0</v>
      </c>
      <c r="T26" s="75"/>
      <c r="U26" s="26">
        <v>0</v>
      </c>
      <c r="V26" s="75"/>
      <c r="W26" s="26">
        <v>0</v>
      </c>
      <c r="X26" s="26">
        <v>4</v>
      </c>
      <c r="Y26" s="75"/>
      <c r="Z26" s="26">
        <v>0</v>
      </c>
      <c r="AA26" s="75"/>
      <c r="AB26" s="75"/>
      <c r="AC26" s="75"/>
      <c r="AD26" s="26">
        <v>0</v>
      </c>
      <c r="AE26" s="75"/>
      <c r="AF26" s="75"/>
      <c r="AG26" s="26">
        <v>0</v>
      </c>
      <c r="AH26" s="26">
        <v>0</v>
      </c>
      <c r="AI26" s="26">
        <v>0</v>
      </c>
      <c r="AJ26" s="75"/>
      <c r="AK26" s="75"/>
      <c r="AL26" s="75"/>
      <c r="AM26" s="26">
        <v>0</v>
      </c>
      <c r="AN26" s="75"/>
      <c r="AO26" s="26">
        <v>0</v>
      </c>
      <c r="AP26" s="75"/>
      <c r="AQ26" s="75"/>
      <c r="AR26" s="75"/>
      <c r="AS26" s="26">
        <f t="shared" si="1"/>
        <v>7</v>
      </c>
    </row>
    <row r="27" spans="1:45" ht="15" customHeight="1" x14ac:dyDescent="0.2">
      <c r="A27" s="57">
        <v>41979</v>
      </c>
      <c r="B27" s="75"/>
      <c r="C27" s="26">
        <v>2</v>
      </c>
      <c r="D27" s="26">
        <v>0</v>
      </c>
      <c r="E27" s="26">
        <v>0</v>
      </c>
      <c r="F27" s="26">
        <v>0</v>
      </c>
      <c r="G27" s="75"/>
      <c r="H27" s="26">
        <v>0</v>
      </c>
      <c r="I27" s="26">
        <v>0</v>
      </c>
      <c r="J27" s="26">
        <v>0</v>
      </c>
      <c r="K27" s="26">
        <v>0</v>
      </c>
      <c r="L27" s="75"/>
      <c r="M27" s="75"/>
      <c r="N27" s="26">
        <v>0</v>
      </c>
      <c r="O27" s="75"/>
      <c r="P27" s="75"/>
      <c r="Q27" s="26">
        <v>0</v>
      </c>
      <c r="R27" s="26">
        <v>0</v>
      </c>
      <c r="S27" s="26">
        <v>0</v>
      </c>
      <c r="T27" s="75"/>
      <c r="U27" s="26">
        <v>0</v>
      </c>
      <c r="V27" s="26">
        <v>0</v>
      </c>
      <c r="W27" s="26">
        <v>0</v>
      </c>
      <c r="X27" s="26">
        <v>2</v>
      </c>
      <c r="Y27" s="75"/>
      <c r="Z27" s="26">
        <v>0</v>
      </c>
      <c r="AA27" s="75"/>
      <c r="AB27" s="75"/>
      <c r="AC27" s="26">
        <v>0</v>
      </c>
      <c r="AD27" s="26">
        <v>0</v>
      </c>
      <c r="AE27" s="26">
        <v>0</v>
      </c>
      <c r="AF27" s="75"/>
      <c r="AG27" s="26">
        <v>0</v>
      </c>
      <c r="AH27" s="75"/>
      <c r="AI27" s="75"/>
      <c r="AJ27" s="75"/>
      <c r="AK27" s="75"/>
      <c r="AL27" s="75"/>
      <c r="AM27" s="75"/>
      <c r="AN27" s="75"/>
      <c r="AO27" s="75"/>
      <c r="AP27" s="26">
        <v>1</v>
      </c>
      <c r="AQ27" s="75"/>
      <c r="AR27" s="75"/>
      <c r="AS27" s="26">
        <f t="shared" si="1"/>
        <v>5</v>
      </c>
    </row>
    <row r="28" spans="1:45" ht="15" customHeight="1" x14ac:dyDescent="0.2">
      <c r="A28" s="57">
        <v>41980</v>
      </c>
      <c r="B28" s="75"/>
      <c r="C28" s="75"/>
      <c r="D28" s="26">
        <v>2</v>
      </c>
      <c r="E28" s="75"/>
      <c r="F28" s="75"/>
      <c r="G28" s="75"/>
      <c r="H28" s="75"/>
      <c r="I28" s="75"/>
      <c r="J28" s="75"/>
      <c r="K28" s="26">
        <v>1</v>
      </c>
      <c r="L28" s="75"/>
      <c r="M28" s="75"/>
      <c r="N28" s="26">
        <v>0</v>
      </c>
      <c r="O28" s="75"/>
      <c r="P28" s="75"/>
      <c r="Q28" s="26">
        <v>0</v>
      </c>
      <c r="R28" s="26">
        <v>0</v>
      </c>
      <c r="S28" s="26">
        <v>1</v>
      </c>
      <c r="T28" s="75"/>
      <c r="U28" s="26">
        <v>2</v>
      </c>
      <c r="V28" s="75"/>
      <c r="W28" s="26">
        <v>0</v>
      </c>
      <c r="X28" s="26">
        <v>0</v>
      </c>
      <c r="Y28" s="75"/>
      <c r="Z28" s="75"/>
      <c r="AA28" s="75"/>
      <c r="AB28" s="75"/>
      <c r="AC28" s="26">
        <v>0</v>
      </c>
      <c r="AD28" s="75"/>
      <c r="AE28" s="26">
        <v>0</v>
      </c>
      <c r="AF28" s="75"/>
      <c r="AG28" s="75"/>
      <c r="AH28" s="75"/>
      <c r="AI28" s="26">
        <v>1</v>
      </c>
      <c r="AJ28" s="75"/>
      <c r="AK28" s="75"/>
      <c r="AL28" s="75"/>
      <c r="AM28" s="75"/>
      <c r="AN28" s="75"/>
      <c r="AO28" s="75"/>
      <c r="AP28" s="75"/>
      <c r="AQ28" s="75"/>
      <c r="AR28" s="75"/>
      <c r="AS28" s="26">
        <f t="shared" si="1"/>
        <v>7</v>
      </c>
    </row>
    <row r="29" spans="1:45" ht="15" customHeight="1" x14ac:dyDescent="0.2">
      <c r="A29" s="57">
        <v>41983</v>
      </c>
      <c r="B29" s="75"/>
      <c r="C29" s="26">
        <v>0</v>
      </c>
      <c r="D29" s="26">
        <v>0</v>
      </c>
      <c r="E29" s="26">
        <v>0</v>
      </c>
      <c r="F29" s="26">
        <v>0</v>
      </c>
      <c r="G29" s="75"/>
      <c r="H29" s="75"/>
      <c r="I29" s="26">
        <v>0</v>
      </c>
      <c r="J29" s="26">
        <v>0</v>
      </c>
      <c r="K29" s="26">
        <v>0</v>
      </c>
      <c r="L29" s="75"/>
      <c r="M29" s="75"/>
      <c r="N29" s="75"/>
      <c r="O29" s="75"/>
      <c r="P29" s="75"/>
      <c r="Q29" s="75"/>
      <c r="R29" s="26">
        <v>0</v>
      </c>
      <c r="S29" s="26">
        <v>2</v>
      </c>
      <c r="T29" s="75"/>
      <c r="U29" s="26">
        <v>0</v>
      </c>
      <c r="V29" s="75"/>
      <c r="W29" s="26">
        <v>0</v>
      </c>
      <c r="X29" s="26">
        <v>0</v>
      </c>
      <c r="Y29" s="75"/>
      <c r="Z29" s="26">
        <v>0</v>
      </c>
      <c r="AA29" s="75"/>
      <c r="AB29" s="75"/>
      <c r="AC29" s="75"/>
      <c r="AD29" s="26">
        <v>4</v>
      </c>
      <c r="AE29" s="75"/>
      <c r="AF29" s="75"/>
      <c r="AG29" s="75"/>
      <c r="AH29" s="26">
        <v>0</v>
      </c>
      <c r="AI29" s="26">
        <v>1</v>
      </c>
      <c r="AJ29" s="75"/>
      <c r="AK29" s="75"/>
      <c r="AL29" s="26">
        <v>0</v>
      </c>
      <c r="AM29" s="26">
        <v>4</v>
      </c>
      <c r="AN29" s="75"/>
      <c r="AO29" s="75"/>
      <c r="AP29" s="75"/>
      <c r="AQ29" s="75"/>
      <c r="AR29" s="75"/>
      <c r="AS29" s="26">
        <f t="shared" si="1"/>
        <v>11</v>
      </c>
    </row>
    <row r="30" spans="1:45" ht="15" customHeight="1" x14ac:dyDescent="0.2">
      <c r="A30" s="57">
        <v>41986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75"/>
      <c r="H30" s="26">
        <v>0</v>
      </c>
      <c r="I30" s="26">
        <v>0</v>
      </c>
      <c r="J30" s="26">
        <v>0</v>
      </c>
      <c r="K30" s="26">
        <v>0</v>
      </c>
      <c r="L30" s="75"/>
      <c r="M30" s="26">
        <v>0</v>
      </c>
      <c r="N30" s="26">
        <v>0</v>
      </c>
      <c r="O30" s="26">
        <v>0</v>
      </c>
      <c r="P30" s="75"/>
      <c r="Q30" s="75"/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3</v>
      </c>
      <c r="X30" s="26">
        <v>3</v>
      </c>
      <c r="Y30" s="75"/>
      <c r="Z30" s="75"/>
      <c r="AA30" s="75"/>
      <c r="AB30" s="75"/>
      <c r="AC30" s="26">
        <v>0</v>
      </c>
      <c r="AD30" s="26">
        <v>0</v>
      </c>
      <c r="AE30" s="26">
        <v>0</v>
      </c>
      <c r="AF30" s="75"/>
      <c r="AG30" s="75"/>
      <c r="AH30" s="75"/>
      <c r="AI30" s="26">
        <v>0</v>
      </c>
      <c r="AJ30" s="75"/>
      <c r="AK30" s="75"/>
      <c r="AL30" s="75"/>
      <c r="AM30" s="75"/>
      <c r="AN30" s="75"/>
      <c r="AO30" s="75"/>
      <c r="AP30" s="75"/>
      <c r="AQ30" s="75"/>
      <c r="AR30" s="75"/>
      <c r="AS30" s="26">
        <f t="shared" si="1"/>
        <v>6</v>
      </c>
    </row>
    <row r="31" spans="1:45" ht="15" customHeight="1" x14ac:dyDescent="0.2">
      <c r="A31" s="57">
        <v>41987</v>
      </c>
      <c r="B31" s="75"/>
      <c r="C31" s="26">
        <v>0</v>
      </c>
      <c r="D31" s="26">
        <v>1</v>
      </c>
      <c r="E31" s="75"/>
      <c r="F31" s="26">
        <v>0</v>
      </c>
      <c r="G31" s="75"/>
      <c r="H31" s="75"/>
      <c r="I31" s="26">
        <v>1</v>
      </c>
      <c r="J31" s="26">
        <v>0</v>
      </c>
      <c r="K31" s="75"/>
      <c r="L31" s="75"/>
      <c r="M31" s="75"/>
      <c r="N31" s="75"/>
      <c r="O31" s="75"/>
      <c r="P31" s="75"/>
      <c r="Q31" s="75"/>
      <c r="R31" s="75"/>
      <c r="S31" s="26">
        <v>0</v>
      </c>
      <c r="T31" s="75"/>
      <c r="U31" s="26">
        <v>0</v>
      </c>
      <c r="V31" s="75"/>
      <c r="W31" s="26">
        <v>1</v>
      </c>
      <c r="X31" s="26">
        <v>2</v>
      </c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26">
        <v>2</v>
      </c>
      <c r="AJ31" s="75"/>
      <c r="AK31" s="75"/>
      <c r="AL31" s="75"/>
      <c r="AM31" s="75"/>
      <c r="AN31" s="75"/>
      <c r="AO31" s="75"/>
      <c r="AP31" s="75"/>
      <c r="AQ31" s="75"/>
      <c r="AR31" s="75"/>
      <c r="AS31" s="26">
        <f t="shared" si="1"/>
        <v>7</v>
      </c>
    </row>
    <row r="32" spans="1:45" ht="15" customHeight="1" x14ac:dyDescent="0.2">
      <c r="A32" s="57">
        <v>41990</v>
      </c>
      <c r="B32" s="26">
        <v>0</v>
      </c>
      <c r="C32" s="26">
        <v>0</v>
      </c>
      <c r="D32" s="26">
        <v>0</v>
      </c>
      <c r="E32" s="26">
        <v>0</v>
      </c>
      <c r="F32" s="26">
        <v>0</v>
      </c>
      <c r="G32" s="75"/>
      <c r="H32" s="26">
        <v>0</v>
      </c>
      <c r="I32" s="26">
        <v>0</v>
      </c>
      <c r="J32" s="26">
        <v>0</v>
      </c>
      <c r="K32" s="26">
        <v>0</v>
      </c>
      <c r="L32" s="75"/>
      <c r="M32" s="26">
        <v>1</v>
      </c>
      <c r="N32" s="26">
        <v>0</v>
      </c>
      <c r="O32" s="75"/>
      <c r="P32" s="75"/>
      <c r="Q32" s="75"/>
      <c r="R32" s="26">
        <v>0</v>
      </c>
      <c r="S32" s="26">
        <v>1</v>
      </c>
      <c r="T32" s="75"/>
      <c r="U32" s="26">
        <v>1</v>
      </c>
      <c r="V32" s="75"/>
      <c r="W32" s="26">
        <v>0</v>
      </c>
      <c r="X32" s="26">
        <v>0</v>
      </c>
      <c r="Y32" s="75"/>
      <c r="Z32" s="75"/>
      <c r="AA32" s="75"/>
      <c r="AB32" s="26">
        <v>1</v>
      </c>
      <c r="AC32" s="75"/>
      <c r="AD32" s="26">
        <v>0</v>
      </c>
      <c r="AE32" s="75"/>
      <c r="AF32" s="26">
        <v>2</v>
      </c>
      <c r="AG32" s="26">
        <v>1</v>
      </c>
      <c r="AH32" s="75"/>
      <c r="AI32" s="75"/>
      <c r="AJ32" s="75"/>
      <c r="AK32" s="75"/>
      <c r="AL32" s="75"/>
      <c r="AM32" s="26">
        <v>0</v>
      </c>
      <c r="AN32" s="75"/>
      <c r="AO32" s="75"/>
      <c r="AP32" s="75"/>
      <c r="AQ32" s="75"/>
      <c r="AR32" s="75"/>
      <c r="AS32" s="26">
        <f t="shared" si="1"/>
        <v>7</v>
      </c>
    </row>
    <row r="33" spans="1:45" ht="15" customHeight="1" x14ac:dyDescent="0.2">
      <c r="A33" s="57">
        <v>41993</v>
      </c>
      <c r="B33" s="26">
        <v>0</v>
      </c>
      <c r="C33" s="26">
        <v>0</v>
      </c>
      <c r="D33" s="26">
        <v>0</v>
      </c>
      <c r="E33" s="26">
        <v>0</v>
      </c>
      <c r="F33" s="75"/>
      <c r="G33" s="75"/>
      <c r="H33" s="75"/>
      <c r="I33" s="26">
        <v>0</v>
      </c>
      <c r="J33" s="26">
        <v>0</v>
      </c>
      <c r="K33" s="26">
        <v>0</v>
      </c>
      <c r="L33" s="75"/>
      <c r="M33" s="75"/>
      <c r="N33" s="75"/>
      <c r="O33" s="75"/>
      <c r="P33" s="75"/>
      <c r="Q33" s="75"/>
      <c r="R33" s="26">
        <v>0</v>
      </c>
      <c r="S33" s="26">
        <v>0</v>
      </c>
      <c r="T33" s="75"/>
      <c r="U33" s="26">
        <v>0</v>
      </c>
      <c r="V33" s="75"/>
      <c r="W33" s="26">
        <v>0</v>
      </c>
      <c r="X33" s="26">
        <v>2</v>
      </c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26">
        <v>0</v>
      </c>
      <c r="AM33" s="75"/>
      <c r="AN33" s="75"/>
      <c r="AO33" s="75"/>
      <c r="AP33" s="75"/>
      <c r="AQ33" s="75"/>
      <c r="AR33" s="75"/>
      <c r="AS33" s="26">
        <f t="shared" si="1"/>
        <v>2</v>
      </c>
    </row>
    <row r="34" spans="1:45" ht="15" customHeight="1" x14ac:dyDescent="0.2">
      <c r="A34" s="57">
        <v>41994</v>
      </c>
      <c r="B34" s="26">
        <v>0</v>
      </c>
      <c r="C34" s="26">
        <v>0</v>
      </c>
      <c r="D34" s="26">
        <v>0</v>
      </c>
      <c r="E34" s="26">
        <v>0</v>
      </c>
      <c r="F34" s="26">
        <v>1</v>
      </c>
      <c r="G34" s="75"/>
      <c r="H34" s="75"/>
      <c r="I34" s="26">
        <v>0</v>
      </c>
      <c r="J34" s="26">
        <v>0</v>
      </c>
      <c r="K34" s="75"/>
      <c r="L34" s="75"/>
      <c r="M34" s="75"/>
      <c r="N34" s="26">
        <v>0</v>
      </c>
      <c r="O34" s="75"/>
      <c r="P34" s="75"/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26">
        <v>7</v>
      </c>
      <c r="AH34" s="75"/>
      <c r="AI34" s="26">
        <v>0</v>
      </c>
      <c r="AJ34" s="75"/>
      <c r="AK34" s="75"/>
      <c r="AL34" s="75"/>
      <c r="AM34" s="75"/>
      <c r="AN34" s="75"/>
      <c r="AO34" s="75"/>
      <c r="AP34" s="75"/>
      <c r="AQ34" s="75"/>
      <c r="AR34" s="75"/>
      <c r="AS34" s="26">
        <f t="shared" si="1"/>
        <v>8</v>
      </c>
    </row>
    <row r="35" spans="1:45" ht="15" customHeight="1" x14ac:dyDescent="0.2">
      <c r="A35" s="57">
        <v>42000</v>
      </c>
      <c r="B35" s="26">
        <v>0</v>
      </c>
      <c r="C35" s="26">
        <v>0</v>
      </c>
      <c r="D35" s="26">
        <v>0</v>
      </c>
      <c r="E35" s="26">
        <v>0</v>
      </c>
      <c r="F35" s="26">
        <v>0</v>
      </c>
      <c r="G35" s="75"/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75"/>
      <c r="Q35" s="26">
        <v>0</v>
      </c>
      <c r="R35" s="26">
        <v>0</v>
      </c>
      <c r="S35" s="26">
        <v>0</v>
      </c>
      <c r="T35" s="26">
        <v>0</v>
      </c>
      <c r="U35" s="26">
        <v>1</v>
      </c>
      <c r="V35" s="26">
        <v>0</v>
      </c>
      <c r="W35" s="26">
        <v>0</v>
      </c>
      <c r="X35" s="26">
        <v>1</v>
      </c>
      <c r="Y35" s="26">
        <v>0</v>
      </c>
      <c r="Z35" s="26">
        <v>0</v>
      </c>
      <c r="AA35" s="75"/>
      <c r="AB35" s="26">
        <v>0</v>
      </c>
      <c r="AC35" s="26">
        <v>0</v>
      </c>
      <c r="AD35" s="26">
        <v>0</v>
      </c>
      <c r="AE35" s="26">
        <v>0</v>
      </c>
      <c r="AF35" s="26">
        <v>1</v>
      </c>
      <c r="AG35" s="75"/>
      <c r="AH35" s="75"/>
      <c r="AI35" s="26">
        <v>0</v>
      </c>
      <c r="AJ35" s="75"/>
      <c r="AK35" s="75"/>
      <c r="AL35" s="26">
        <v>2</v>
      </c>
      <c r="AM35" s="26">
        <v>0</v>
      </c>
      <c r="AN35" s="75"/>
      <c r="AO35" s="26">
        <v>1</v>
      </c>
      <c r="AP35" s="26">
        <v>0</v>
      </c>
      <c r="AQ35" s="75"/>
      <c r="AR35" s="75"/>
      <c r="AS35" s="26">
        <f t="shared" si="1"/>
        <v>6</v>
      </c>
    </row>
    <row r="36" spans="1:45" ht="15" customHeight="1" x14ac:dyDescent="0.2">
      <c r="A36" s="57">
        <v>42001</v>
      </c>
      <c r="B36" s="26">
        <v>0</v>
      </c>
      <c r="C36" s="26">
        <v>0</v>
      </c>
      <c r="D36" s="26">
        <v>0</v>
      </c>
      <c r="E36" s="26">
        <v>0</v>
      </c>
      <c r="F36" s="26">
        <v>1</v>
      </c>
      <c r="G36" s="75"/>
      <c r="H36" s="75"/>
      <c r="I36" s="26">
        <v>0</v>
      </c>
      <c r="J36" s="26">
        <v>0</v>
      </c>
      <c r="K36" s="26">
        <v>0</v>
      </c>
      <c r="L36" s="75"/>
      <c r="M36" s="26">
        <v>0</v>
      </c>
      <c r="N36" s="26">
        <v>0</v>
      </c>
      <c r="O36" s="75"/>
      <c r="P36" s="26">
        <v>0</v>
      </c>
      <c r="Q36" s="26">
        <v>0</v>
      </c>
      <c r="R36" s="26">
        <v>4</v>
      </c>
      <c r="S36" s="26">
        <v>0</v>
      </c>
      <c r="T36" s="75"/>
      <c r="U36" s="26">
        <v>0</v>
      </c>
      <c r="V36" s="75"/>
      <c r="W36" s="26">
        <v>0</v>
      </c>
      <c r="X36" s="26">
        <v>0</v>
      </c>
      <c r="Y36" s="75"/>
      <c r="Z36" s="75"/>
      <c r="AA36" s="75"/>
      <c r="AB36" s="75"/>
      <c r="AC36" s="75"/>
      <c r="AD36" s="75"/>
      <c r="AE36" s="75"/>
      <c r="AF36" s="75"/>
      <c r="AG36" s="26">
        <v>1</v>
      </c>
      <c r="AH36" s="75"/>
      <c r="AI36" s="75"/>
      <c r="AJ36" s="75"/>
      <c r="AK36" s="75"/>
      <c r="AL36" s="26">
        <v>0</v>
      </c>
      <c r="AM36" s="75"/>
      <c r="AN36" s="75"/>
      <c r="AO36" s="75"/>
      <c r="AP36" s="26">
        <v>0</v>
      </c>
      <c r="AQ36" s="75"/>
      <c r="AR36" s="26">
        <v>0</v>
      </c>
      <c r="AS36" s="26">
        <f t="shared" si="1"/>
        <v>6</v>
      </c>
    </row>
    <row r="37" spans="1:45" ht="15" customHeight="1" x14ac:dyDescent="0.2">
      <c r="A37" s="57">
        <v>42004</v>
      </c>
      <c r="B37" s="75"/>
      <c r="C37" s="75"/>
      <c r="D37" s="26">
        <v>0</v>
      </c>
      <c r="E37" s="26">
        <v>0</v>
      </c>
      <c r="F37" s="75"/>
      <c r="G37" s="75"/>
      <c r="H37" s="75"/>
      <c r="I37" s="75"/>
      <c r="J37" s="75"/>
      <c r="K37" s="75"/>
      <c r="L37" s="75"/>
      <c r="M37" s="26">
        <v>0</v>
      </c>
      <c r="N37" s="75"/>
      <c r="O37" s="75"/>
      <c r="P37" s="75"/>
      <c r="Q37" s="26">
        <v>0</v>
      </c>
      <c r="R37" s="26">
        <v>1</v>
      </c>
      <c r="S37" s="26">
        <v>2</v>
      </c>
      <c r="T37" s="74"/>
      <c r="U37" s="26">
        <v>0</v>
      </c>
      <c r="V37" s="26">
        <v>0</v>
      </c>
      <c r="W37" s="26">
        <v>2</v>
      </c>
      <c r="X37" s="26">
        <v>1</v>
      </c>
      <c r="Y37" s="75"/>
      <c r="Z37" s="75"/>
      <c r="AA37" s="75"/>
      <c r="AB37" s="26">
        <v>0</v>
      </c>
      <c r="AC37" s="75"/>
      <c r="AD37" s="75"/>
      <c r="AE37" s="75"/>
      <c r="AF37" s="26">
        <v>0</v>
      </c>
      <c r="AG37" s="75"/>
      <c r="AH37" s="26">
        <v>0</v>
      </c>
      <c r="AI37" s="75"/>
      <c r="AJ37" s="75"/>
      <c r="AK37" s="75"/>
      <c r="AL37" s="26">
        <v>4</v>
      </c>
      <c r="AM37" s="26">
        <v>8</v>
      </c>
      <c r="AN37" s="26">
        <v>0</v>
      </c>
      <c r="AO37" s="75"/>
      <c r="AP37" s="75"/>
      <c r="AQ37" s="75"/>
      <c r="AR37" s="75"/>
      <c r="AS37" s="26">
        <f t="shared" si="1"/>
        <v>18</v>
      </c>
    </row>
    <row r="38" spans="1:45" ht="15" customHeight="1" x14ac:dyDescent="0.2">
      <c r="A38" s="57">
        <v>42005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26">
        <v>0</v>
      </c>
      <c r="R38" s="26">
        <v>0</v>
      </c>
      <c r="S38" s="26">
        <v>2</v>
      </c>
      <c r="T38" s="75"/>
      <c r="U38" s="75"/>
      <c r="V38" s="75"/>
      <c r="W38" s="26">
        <v>0</v>
      </c>
      <c r="X38" s="26">
        <v>1</v>
      </c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26">
        <v>1</v>
      </c>
      <c r="AM38" s="26">
        <v>0</v>
      </c>
      <c r="AN38" s="26">
        <v>0</v>
      </c>
      <c r="AO38" s="75"/>
      <c r="AP38" s="75"/>
      <c r="AQ38" s="75"/>
      <c r="AR38" s="75"/>
      <c r="AS38" s="26">
        <f t="shared" si="1"/>
        <v>4</v>
      </c>
    </row>
    <row r="39" spans="1:45" ht="15" customHeight="1" x14ac:dyDescent="0.2">
      <c r="A39" s="57">
        <v>42007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26">
        <v>0</v>
      </c>
      <c r="O39" s="75"/>
      <c r="P39" s="75"/>
      <c r="Q39" s="26">
        <v>0</v>
      </c>
      <c r="R39" s="26">
        <v>0</v>
      </c>
      <c r="S39" s="26">
        <v>0</v>
      </c>
      <c r="T39" s="75"/>
      <c r="U39" s="26">
        <v>0</v>
      </c>
      <c r="V39" s="75"/>
      <c r="W39" s="26">
        <v>0</v>
      </c>
      <c r="X39" s="26">
        <v>1</v>
      </c>
      <c r="Y39" s="26">
        <v>2</v>
      </c>
      <c r="Z39" s="26">
        <v>0</v>
      </c>
      <c r="AA39" s="26">
        <v>0</v>
      </c>
      <c r="AB39" s="26">
        <v>0</v>
      </c>
      <c r="AC39" s="26">
        <v>0</v>
      </c>
      <c r="AD39" s="26">
        <v>2</v>
      </c>
      <c r="AE39" s="26">
        <v>0</v>
      </c>
      <c r="AF39" s="26">
        <v>0</v>
      </c>
      <c r="AG39" s="26">
        <v>0</v>
      </c>
      <c r="AH39" s="26">
        <v>0</v>
      </c>
      <c r="AI39" s="75"/>
      <c r="AJ39" s="75"/>
      <c r="AK39" s="75"/>
      <c r="AL39" s="26">
        <v>0</v>
      </c>
      <c r="AM39" s="26">
        <v>1</v>
      </c>
      <c r="AN39" s="75"/>
      <c r="AO39" s="75"/>
      <c r="AP39" s="75"/>
      <c r="AQ39" s="75"/>
      <c r="AR39" s="26">
        <v>8</v>
      </c>
      <c r="AS39" s="26">
        <f t="shared" si="1"/>
        <v>14</v>
      </c>
    </row>
    <row r="40" spans="1:45" ht="15" customHeight="1" x14ac:dyDescent="0.2">
      <c r="A40" s="57">
        <v>42008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26">
        <v>1</v>
      </c>
      <c r="R40" s="26">
        <v>0</v>
      </c>
      <c r="S40" s="26">
        <v>0</v>
      </c>
      <c r="T40" s="75"/>
      <c r="U40" s="75"/>
      <c r="V40" s="75"/>
      <c r="W40" s="26">
        <v>0</v>
      </c>
      <c r="X40" s="26">
        <v>1</v>
      </c>
      <c r="Y40" s="26">
        <v>0</v>
      </c>
      <c r="Z40" s="26">
        <v>1</v>
      </c>
      <c r="AA40" s="26">
        <v>0</v>
      </c>
      <c r="AB40" s="26">
        <v>0</v>
      </c>
      <c r="AC40" s="75"/>
      <c r="AD40" s="26">
        <v>0</v>
      </c>
      <c r="AE40" s="26">
        <v>2</v>
      </c>
      <c r="AF40" s="75"/>
      <c r="AG40" s="75"/>
      <c r="AH40" s="75"/>
      <c r="AI40" s="75"/>
      <c r="AJ40" s="75"/>
      <c r="AK40" s="75"/>
      <c r="AL40" s="26">
        <v>0</v>
      </c>
      <c r="AM40" s="75"/>
      <c r="AN40" s="75"/>
      <c r="AO40" s="75"/>
      <c r="AP40" s="75"/>
      <c r="AQ40" s="75"/>
      <c r="AR40" s="26">
        <v>2</v>
      </c>
      <c r="AS40" s="26">
        <f t="shared" si="1"/>
        <v>7</v>
      </c>
    </row>
    <row r="41" spans="1:45" ht="15" customHeight="1" x14ac:dyDescent="0.2">
      <c r="A41" s="57">
        <v>42011</v>
      </c>
      <c r="B41" s="75"/>
      <c r="C41" s="75"/>
      <c r="D41" s="75"/>
      <c r="E41" s="75"/>
      <c r="F41" s="26">
        <v>0</v>
      </c>
      <c r="G41" s="26">
        <v>0</v>
      </c>
      <c r="H41" s="75"/>
      <c r="I41" s="26">
        <v>0</v>
      </c>
      <c r="J41" s="75"/>
      <c r="K41" s="75"/>
      <c r="L41" s="75"/>
      <c r="M41" s="75"/>
      <c r="N41" s="75"/>
      <c r="O41" s="75"/>
      <c r="P41" s="75"/>
      <c r="Q41" s="26">
        <v>0</v>
      </c>
      <c r="R41" s="26">
        <v>0</v>
      </c>
      <c r="S41" s="26">
        <v>0</v>
      </c>
      <c r="T41" s="75"/>
      <c r="U41" s="26">
        <v>0</v>
      </c>
      <c r="V41" s="26">
        <v>0</v>
      </c>
      <c r="W41" s="26">
        <v>0</v>
      </c>
      <c r="X41" s="26">
        <v>1</v>
      </c>
      <c r="Y41" s="75"/>
      <c r="Z41" s="75"/>
      <c r="AA41" s="26">
        <v>0</v>
      </c>
      <c r="AB41" s="26">
        <v>2</v>
      </c>
      <c r="AC41" s="26">
        <v>0</v>
      </c>
      <c r="AD41" s="26">
        <v>0</v>
      </c>
      <c r="AE41" s="26">
        <v>0</v>
      </c>
      <c r="AF41" s="26">
        <v>0</v>
      </c>
      <c r="AG41" s="26">
        <v>0</v>
      </c>
      <c r="AH41" s="75"/>
      <c r="AI41" s="75"/>
      <c r="AJ41" s="75"/>
      <c r="AK41" s="75"/>
      <c r="AL41" s="75"/>
      <c r="AM41" s="75"/>
      <c r="AN41" s="75"/>
      <c r="AO41" s="75"/>
      <c r="AP41" s="26">
        <v>0</v>
      </c>
      <c r="AQ41" s="75"/>
      <c r="AR41" s="75"/>
      <c r="AS41" s="26">
        <f t="shared" si="1"/>
        <v>3</v>
      </c>
    </row>
    <row r="42" spans="1:45" ht="15" customHeight="1" x14ac:dyDescent="0.2">
      <c r="A42" s="57">
        <v>42014</v>
      </c>
      <c r="B42" s="75"/>
      <c r="C42" s="26">
        <v>0</v>
      </c>
      <c r="D42" s="75"/>
      <c r="E42" s="26">
        <v>0</v>
      </c>
      <c r="F42" s="75"/>
      <c r="G42" s="75"/>
      <c r="H42" s="75"/>
      <c r="I42" s="26">
        <v>0</v>
      </c>
      <c r="J42" s="75"/>
      <c r="K42" s="75"/>
      <c r="L42" s="75"/>
      <c r="M42" s="75"/>
      <c r="N42" s="26">
        <v>0</v>
      </c>
      <c r="O42" s="75"/>
      <c r="P42" s="75"/>
      <c r="Q42" s="26">
        <v>0</v>
      </c>
      <c r="R42" s="26">
        <v>0</v>
      </c>
      <c r="S42" s="26">
        <v>1</v>
      </c>
      <c r="T42" s="75"/>
      <c r="U42" s="26">
        <v>0</v>
      </c>
      <c r="V42" s="26">
        <v>0</v>
      </c>
      <c r="W42" s="26">
        <v>1</v>
      </c>
      <c r="X42" s="26">
        <v>0</v>
      </c>
      <c r="Y42" s="26">
        <v>0</v>
      </c>
      <c r="Z42" s="75"/>
      <c r="AA42" s="75"/>
      <c r="AB42" s="26">
        <v>0</v>
      </c>
      <c r="AC42" s="75"/>
      <c r="AD42" s="26">
        <v>0</v>
      </c>
      <c r="AE42" s="75"/>
      <c r="AF42" s="75"/>
      <c r="AG42" s="75"/>
      <c r="AH42" s="75"/>
      <c r="AI42" s="75"/>
      <c r="AJ42" s="75"/>
      <c r="AK42" s="75"/>
      <c r="AL42" s="75"/>
      <c r="AM42" s="26">
        <v>2</v>
      </c>
      <c r="AN42" s="75"/>
      <c r="AO42" s="75"/>
      <c r="AP42" s="26">
        <v>0</v>
      </c>
      <c r="AQ42" s="75"/>
      <c r="AR42" s="75"/>
      <c r="AS42" s="26">
        <f t="shared" si="1"/>
        <v>4</v>
      </c>
    </row>
    <row r="43" spans="1:45" ht="15" customHeight="1" x14ac:dyDescent="0.2">
      <c r="A43" s="57">
        <v>42015</v>
      </c>
      <c r="B43" s="75"/>
      <c r="C43" s="26">
        <v>0</v>
      </c>
      <c r="D43" s="75"/>
      <c r="E43" s="26">
        <v>0</v>
      </c>
      <c r="F43" s="75"/>
      <c r="G43" s="75"/>
      <c r="H43" s="75"/>
      <c r="I43" s="26">
        <v>0</v>
      </c>
      <c r="J43" s="26">
        <v>0</v>
      </c>
      <c r="K43" s="26">
        <v>0</v>
      </c>
      <c r="L43" s="75"/>
      <c r="M43" s="75"/>
      <c r="N43" s="26">
        <v>0</v>
      </c>
      <c r="O43" s="75"/>
      <c r="P43" s="75"/>
      <c r="Q43" s="75"/>
      <c r="R43" s="26">
        <v>0</v>
      </c>
      <c r="S43" s="26">
        <v>0</v>
      </c>
      <c r="T43" s="75"/>
      <c r="U43" s="26">
        <v>0</v>
      </c>
      <c r="V43" s="75"/>
      <c r="W43" s="26">
        <v>0</v>
      </c>
      <c r="X43" s="26">
        <v>0</v>
      </c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26">
        <f t="shared" si="1"/>
        <v>0</v>
      </c>
    </row>
    <row r="44" spans="1:45" ht="15" customHeight="1" x14ac:dyDescent="0.2">
      <c r="A44" s="57">
        <v>42018</v>
      </c>
      <c r="B44" s="75"/>
      <c r="C44" s="26">
        <v>0</v>
      </c>
      <c r="D44" s="26">
        <v>0</v>
      </c>
      <c r="E44" s="26">
        <v>0</v>
      </c>
      <c r="F44" s="26">
        <v>0</v>
      </c>
      <c r="G44" s="75"/>
      <c r="H44" s="75"/>
      <c r="I44" s="26">
        <v>0</v>
      </c>
      <c r="J44" s="26">
        <v>0</v>
      </c>
      <c r="K44" s="26">
        <v>0</v>
      </c>
      <c r="L44" s="75"/>
      <c r="M44" s="75"/>
      <c r="N44" s="26">
        <v>0</v>
      </c>
      <c r="O44" s="75"/>
      <c r="P44" s="75"/>
      <c r="Q44" s="26">
        <v>0</v>
      </c>
      <c r="R44" s="26">
        <v>0</v>
      </c>
      <c r="S44" s="26">
        <v>0</v>
      </c>
      <c r="T44" s="75"/>
      <c r="U44" s="26">
        <v>0</v>
      </c>
      <c r="V44" s="26">
        <v>0</v>
      </c>
      <c r="W44" s="26">
        <v>0</v>
      </c>
      <c r="X44" s="26">
        <v>0</v>
      </c>
      <c r="Y44" s="75"/>
      <c r="Z44" s="75"/>
      <c r="AA44" s="75"/>
      <c r="AB44" s="75"/>
      <c r="AC44" s="26">
        <v>0</v>
      </c>
      <c r="AD44" s="26">
        <v>0</v>
      </c>
      <c r="AE44" s="75"/>
      <c r="AF44" s="75"/>
      <c r="AG44" s="75"/>
      <c r="AH44" s="75"/>
      <c r="AI44" s="75"/>
      <c r="AJ44" s="75"/>
      <c r="AK44" s="75"/>
      <c r="AL44" s="26">
        <v>0</v>
      </c>
      <c r="AM44" s="26">
        <v>1</v>
      </c>
      <c r="AN44" s="75"/>
      <c r="AO44" s="75"/>
      <c r="AP44" s="75"/>
      <c r="AQ44" s="75"/>
      <c r="AR44" s="75"/>
      <c r="AS44" s="26">
        <f t="shared" si="1"/>
        <v>1</v>
      </c>
    </row>
    <row r="45" spans="1:45" ht="15" customHeight="1" x14ac:dyDescent="0.2">
      <c r="A45" s="57">
        <v>42021</v>
      </c>
      <c r="B45" s="75"/>
      <c r="C45" s="26">
        <v>0</v>
      </c>
      <c r="D45" s="26">
        <v>0</v>
      </c>
      <c r="E45" s="26">
        <v>0</v>
      </c>
      <c r="F45" s="26">
        <v>0</v>
      </c>
      <c r="G45" s="75"/>
      <c r="H45" s="26">
        <v>0</v>
      </c>
      <c r="I45" s="26">
        <v>0</v>
      </c>
      <c r="J45" s="26">
        <v>0</v>
      </c>
      <c r="K45" s="26">
        <v>0</v>
      </c>
      <c r="L45" s="75"/>
      <c r="M45" s="26">
        <v>0</v>
      </c>
      <c r="N45" s="26">
        <v>0</v>
      </c>
      <c r="O45" s="26">
        <v>0</v>
      </c>
      <c r="P45" s="26">
        <v>0</v>
      </c>
      <c r="Q45" s="26">
        <v>1</v>
      </c>
      <c r="R45" s="26">
        <v>0</v>
      </c>
      <c r="S45" s="26">
        <v>0</v>
      </c>
      <c r="T45" s="75"/>
      <c r="U45" s="26">
        <v>1</v>
      </c>
      <c r="V45" s="26">
        <v>0</v>
      </c>
      <c r="W45" s="26">
        <v>0</v>
      </c>
      <c r="X45" s="26">
        <v>1</v>
      </c>
      <c r="Y45" s="75"/>
      <c r="Z45" s="26">
        <v>0</v>
      </c>
      <c r="AA45" s="75"/>
      <c r="AB45" s="75"/>
      <c r="AC45" s="75"/>
      <c r="AD45" s="26">
        <v>0</v>
      </c>
      <c r="AE45" s="26">
        <v>0</v>
      </c>
      <c r="AF45" s="26">
        <v>0</v>
      </c>
      <c r="AG45" s="26">
        <v>0</v>
      </c>
      <c r="AH45" s="75"/>
      <c r="AI45" s="26">
        <v>0</v>
      </c>
      <c r="AJ45" s="75"/>
      <c r="AK45" s="75"/>
      <c r="AL45" s="26">
        <v>0</v>
      </c>
      <c r="AM45" s="26">
        <v>0</v>
      </c>
      <c r="AN45" s="75"/>
      <c r="AO45" s="75"/>
      <c r="AP45" s="26">
        <v>0</v>
      </c>
      <c r="AQ45" s="75"/>
      <c r="AR45" s="75"/>
      <c r="AS45" s="26">
        <f t="shared" si="1"/>
        <v>3</v>
      </c>
    </row>
    <row r="46" spans="1:45" ht="15" customHeight="1" x14ac:dyDescent="0.2">
      <c r="A46" s="57">
        <v>42022</v>
      </c>
      <c r="B46" s="75"/>
      <c r="C46" s="26">
        <v>0</v>
      </c>
      <c r="D46" s="26">
        <v>0</v>
      </c>
      <c r="E46" s="26">
        <v>0</v>
      </c>
      <c r="F46" s="26">
        <v>0</v>
      </c>
      <c r="G46" s="75"/>
      <c r="H46" s="75"/>
      <c r="I46" s="26">
        <v>0</v>
      </c>
      <c r="J46" s="26">
        <v>0</v>
      </c>
      <c r="K46" s="26">
        <v>0</v>
      </c>
      <c r="L46" s="75"/>
      <c r="M46" s="75"/>
      <c r="N46" s="26">
        <v>0</v>
      </c>
      <c r="O46" s="75"/>
      <c r="P46" s="75"/>
      <c r="Q46" s="26">
        <v>0</v>
      </c>
      <c r="R46" s="26">
        <v>0</v>
      </c>
      <c r="S46" s="26">
        <v>0</v>
      </c>
      <c r="T46" s="75"/>
      <c r="U46" s="26">
        <v>0</v>
      </c>
      <c r="V46" s="26">
        <v>0</v>
      </c>
      <c r="W46" s="26">
        <v>0</v>
      </c>
      <c r="X46" s="26">
        <v>0</v>
      </c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26">
        <f t="shared" si="1"/>
        <v>0</v>
      </c>
    </row>
    <row r="47" spans="1:45" ht="15" customHeight="1" x14ac:dyDescent="0.2">
      <c r="A47" s="57">
        <v>42025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75"/>
      <c r="M47" s="26">
        <v>0</v>
      </c>
      <c r="N47" s="26">
        <v>0</v>
      </c>
      <c r="O47" s="26">
        <v>0</v>
      </c>
      <c r="P47" s="75"/>
      <c r="Q47" s="26">
        <v>0</v>
      </c>
      <c r="R47" s="26">
        <v>0</v>
      </c>
      <c r="S47" s="26">
        <v>0</v>
      </c>
      <c r="T47" s="75"/>
      <c r="U47" s="26">
        <v>2</v>
      </c>
      <c r="V47" s="26">
        <v>0</v>
      </c>
      <c r="W47" s="26">
        <v>1</v>
      </c>
      <c r="X47" s="26">
        <v>0</v>
      </c>
      <c r="Y47" s="26">
        <v>0</v>
      </c>
      <c r="Z47" s="75"/>
      <c r="AA47" s="75"/>
      <c r="AB47" s="75"/>
      <c r="AC47" s="75"/>
      <c r="AD47" s="75"/>
      <c r="AE47" s="75"/>
      <c r="AF47" s="75"/>
      <c r="AG47" s="26">
        <v>0</v>
      </c>
      <c r="AH47" s="75"/>
      <c r="AI47" s="75"/>
      <c r="AJ47" s="75"/>
      <c r="AK47" s="75"/>
      <c r="AL47" s="75"/>
      <c r="AM47" s="75"/>
      <c r="AN47" s="75"/>
      <c r="AO47" s="26">
        <v>1</v>
      </c>
      <c r="AP47" s="75"/>
      <c r="AQ47" s="75"/>
      <c r="AR47" s="75"/>
      <c r="AS47" s="26">
        <f t="shared" si="1"/>
        <v>4</v>
      </c>
    </row>
    <row r="48" spans="1:45" ht="15" customHeight="1" x14ac:dyDescent="0.2">
      <c r="A48" s="57">
        <v>42028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75"/>
      <c r="H48" s="26">
        <v>0</v>
      </c>
      <c r="I48" s="26">
        <v>0</v>
      </c>
      <c r="J48" s="26">
        <v>0</v>
      </c>
      <c r="K48" s="26">
        <v>0</v>
      </c>
      <c r="L48" s="75"/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75"/>
      <c r="U48" s="26">
        <v>1</v>
      </c>
      <c r="V48" s="26">
        <v>0</v>
      </c>
      <c r="W48" s="26">
        <v>0</v>
      </c>
      <c r="X48" s="26">
        <v>0</v>
      </c>
      <c r="Y48" s="26">
        <v>0</v>
      </c>
      <c r="Z48" s="26">
        <v>3</v>
      </c>
      <c r="AA48" s="75"/>
      <c r="AB48" s="26">
        <v>0</v>
      </c>
      <c r="AC48" s="26">
        <v>0</v>
      </c>
      <c r="AD48" s="26">
        <v>0</v>
      </c>
      <c r="AE48" s="26">
        <v>0</v>
      </c>
      <c r="AF48" s="75"/>
      <c r="AG48" s="26">
        <v>0</v>
      </c>
      <c r="AH48" s="26">
        <v>0</v>
      </c>
      <c r="AI48" s="75"/>
      <c r="AJ48" s="75"/>
      <c r="AK48" s="75"/>
      <c r="AL48" s="26">
        <v>1</v>
      </c>
      <c r="AM48" s="75"/>
      <c r="AN48" s="75"/>
      <c r="AO48" s="75"/>
      <c r="AP48" s="75"/>
      <c r="AQ48" s="75"/>
      <c r="AR48" s="75"/>
      <c r="AS48" s="26">
        <f t="shared" si="1"/>
        <v>5</v>
      </c>
    </row>
    <row r="49" spans="1:45" ht="15" customHeight="1" thickBot="1" x14ac:dyDescent="0.25">
      <c r="A49" s="58">
        <v>41664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75"/>
      <c r="H49" s="26">
        <v>0</v>
      </c>
      <c r="I49" s="26">
        <v>0</v>
      </c>
      <c r="J49" s="26">
        <v>0</v>
      </c>
      <c r="K49" s="26">
        <v>0</v>
      </c>
      <c r="L49" s="75"/>
      <c r="M49" s="26">
        <v>0</v>
      </c>
      <c r="N49" s="26">
        <v>0</v>
      </c>
      <c r="O49" s="26">
        <v>0</v>
      </c>
      <c r="P49" s="75"/>
      <c r="Q49" s="74"/>
      <c r="R49" s="26">
        <v>8</v>
      </c>
      <c r="S49" s="26">
        <v>0</v>
      </c>
      <c r="T49" s="75"/>
      <c r="U49" s="26">
        <v>0</v>
      </c>
      <c r="V49" s="75"/>
      <c r="W49" s="26">
        <v>0</v>
      </c>
      <c r="X49" s="26">
        <v>0</v>
      </c>
      <c r="Y49" s="75"/>
      <c r="Z49" s="26">
        <v>0</v>
      </c>
      <c r="AA49" s="26">
        <v>0</v>
      </c>
      <c r="AB49" s="75"/>
      <c r="AC49" s="75"/>
      <c r="AD49" s="26">
        <v>5</v>
      </c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26">
        <f t="shared" si="1"/>
        <v>13</v>
      </c>
    </row>
    <row r="50" spans="1:45" ht="15" customHeight="1" thickTop="1" x14ac:dyDescent="0.2">
      <c r="A50" s="19" t="s">
        <v>7</v>
      </c>
      <c r="B50" s="20" t="s">
        <v>28</v>
      </c>
      <c r="C50" s="20" t="s">
        <v>29</v>
      </c>
      <c r="D50" s="20" t="s">
        <v>30</v>
      </c>
      <c r="E50" s="20" t="s">
        <v>31</v>
      </c>
      <c r="F50" s="20" t="s">
        <v>51</v>
      </c>
      <c r="G50" s="20" t="s">
        <v>11</v>
      </c>
      <c r="H50" s="20" t="s">
        <v>10</v>
      </c>
      <c r="I50" s="20" t="s">
        <v>9</v>
      </c>
      <c r="J50" s="20" t="s">
        <v>12</v>
      </c>
      <c r="K50" s="20" t="s">
        <v>32</v>
      </c>
      <c r="L50" s="20" t="s">
        <v>33</v>
      </c>
      <c r="M50" s="20" t="s">
        <v>34</v>
      </c>
      <c r="N50" s="20" t="s">
        <v>35</v>
      </c>
      <c r="O50" s="20" t="s">
        <v>36</v>
      </c>
      <c r="P50" s="20" t="s">
        <v>37</v>
      </c>
      <c r="Q50" s="20" t="s">
        <v>13</v>
      </c>
      <c r="R50" s="20" t="s">
        <v>14</v>
      </c>
      <c r="S50" s="20" t="s">
        <v>15</v>
      </c>
      <c r="T50" s="20" t="s">
        <v>16</v>
      </c>
      <c r="U50" s="20" t="s">
        <v>17</v>
      </c>
      <c r="V50" s="20" t="s">
        <v>18</v>
      </c>
      <c r="W50" s="20" t="s">
        <v>19</v>
      </c>
      <c r="X50" s="20" t="s">
        <v>20</v>
      </c>
      <c r="Y50" s="20" t="s">
        <v>21</v>
      </c>
      <c r="Z50" s="20" t="s">
        <v>22</v>
      </c>
      <c r="AA50" s="20" t="s">
        <v>23</v>
      </c>
      <c r="AB50" s="20" t="s">
        <v>24</v>
      </c>
      <c r="AC50" s="20" t="s">
        <v>25</v>
      </c>
      <c r="AD50" s="20" t="s">
        <v>26</v>
      </c>
      <c r="AE50" s="20" t="s">
        <v>27</v>
      </c>
      <c r="AF50" s="20">
        <v>40</v>
      </c>
      <c r="AG50" s="20">
        <v>41</v>
      </c>
      <c r="AH50" s="20">
        <v>42</v>
      </c>
      <c r="AI50" s="20">
        <v>43</v>
      </c>
      <c r="AJ50" s="20">
        <v>44</v>
      </c>
      <c r="AK50" s="20">
        <v>45</v>
      </c>
      <c r="AL50" s="20">
        <v>46</v>
      </c>
      <c r="AM50" s="20">
        <v>47</v>
      </c>
      <c r="AN50" s="20">
        <v>48</v>
      </c>
      <c r="AO50" s="20">
        <v>49</v>
      </c>
      <c r="AP50" s="20" t="s">
        <v>48</v>
      </c>
      <c r="AQ50" s="20" t="s">
        <v>49</v>
      </c>
      <c r="AR50" s="20" t="s">
        <v>50</v>
      </c>
      <c r="AS50" s="27"/>
    </row>
    <row r="51" spans="1:45" ht="15" customHeight="1" x14ac:dyDescent="0.2">
      <c r="A51" s="28" t="s">
        <v>53</v>
      </c>
      <c r="B51" s="39">
        <f>SUM(B2:B49)</f>
        <v>0</v>
      </c>
      <c r="C51" s="39">
        <f t="shared" ref="C51:AS51" si="2">SUM(C2:C49)</f>
        <v>2</v>
      </c>
      <c r="D51" s="39">
        <f t="shared" si="2"/>
        <v>4</v>
      </c>
      <c r="E51" s="39">
        <f t="shared" si="2"/>
        <v>3</v>
      </c>
      <c r="F51" s="39">
        <f t="shared" si="2"/>
        <v>7</v>
      </c>
      <c r="G51" s="39">
        <f t="shared" si="2"/>
        <v>0</v>
      </c>
      <c r="H51" s="39">
        <f t="shared" si="2"/>
        <v>2</v>
      </c>
      <c r="I51" s="39">
        <f t="shared" si="2"/>
        <v>3</v>
      </c>
      <c r="J51" s="39">
        <f t="shared" si="2"/>
        <v>0</v>
      </c>
      <c r="K51" s="39">
        <f t="shared" si="2"/>
        <v>2</v>
      </c>
      <c r="L51" s="39">
        <f t="shared" si="2"/>
        <v>0</v>
      </c>
      <c r="M51" s="39">
        <f t="shared" si="2"/>
        <v>7</v>
      </c>
      <c r="N51" s="39">
        <f t="shared" si="2"/>
        <v>3</v>
      </c>
      <c r="O51" s="39">
        <f t="shared" si="2"/>
        <v>0</v>
      </c>
      <c r="P51" s="39">
        <f t="shared" si="2"/>
        <v>0</v>
      </c>
      <c r="Q51" s="39">
        <f t="shared" si="2"/>
        <v>5</v>
      </c>
      <c r="R51" s="39">
        <f t="shared" si="2"/>
        <v>21</v>
      </c>
      <c r="S51" s="39">
        <f t="shared" si="2"/>
        <v>29</v>
      </c>
      <c r="T51" s="39">
        <f t="shared" si="2"/>
        <v>0</v>
      </c>
      <c r="U51" s="39">
        <f t="shared" si="2"/>
        <v>12</v>
      </c>
      <c r="V51" s="39">
        <f t="shared" si="2"/>
        <v>0</v>
      </c>
      <c r="W51" s="39">
        <f t="shared" si="2"/>
        <v>13</v>
      </c>
      <c r="X51" s="39">
        <f t="shared" si="2"/>
        <v>44</v>
      </c>
      <c r="Y51" s="39">
        <f t="shared" si="2"/>
        <v>3</v>
      </c>
      <c r="Z51" s="39">
        <f t="shared" si="2"/>
        <v>4</v>
      </c>
      <c r="AA51" s="39">
        <f t="shared" si="2"/>
        <v>0</v>
      </c>
      <c r="AB51" s="39">
        <f t="shared" si="2"/>
        <v>6</v>
      </c>
      <c r="AC51" s="39">
        <f t="shared" si="2"/>
        <v>1</v>
      </c>
      <c r="AD51" s="39">
        <f t="shared" si="2"/>
        <v>11</v>
      </c>
      <c r="AE51" s="39">
        <f t="shared" si="2"/>
        <v>2</v>
      </c>
      <c r="AF51" s="39">
        <f t="shared" si="2"/>
        <v>7</v>
      </c>
      <c r="AG51" s="39">
        <f t="shared" si="2"/>
        <v>35</v>
      </c>
      <c r="AH51" s="39">
        <f t="shared" si="2"/>
        <v>20</v>
      </c>
      <c r="AI51" s="39">
        <f t="shared" si="2"/>
        <v>27</v>
      </c>
      <c r="AJ51" s="39">
        <f t="shared" si="2"/>
        <v>0</v>
      </c>
      <c r="AK51" s="39">
        <f t="shared" si="2"/>
        <v>0</v>
      </c>
      <c r="AL51" s="39">
        <f t="shared" si="2"/>
        <v>36</v>
      </c>
      <c r="AM51" s="39">
        <f t="shared" si="2"/>
        <v>37</v>
      </c>
      <c r="AN51" s="39">
        <f t="shared" si="2"/>
        <v>1</v>
      </c>
      <c r="AO51" s="39">
        <f t="shared" si="2"/>
        <v>8</v>
      </c>
      <c r="AP51" s="39">
        <f t="shared" si="2"/>
        <v>3</v>
      </c>
      <c r="AQ51" s="39">
        <f t="shared" si="2"/>
        <v>0</v>
      </c>
      <c r="AR51" s="39">
        <f t="shared" si="2"/>
        <v>10</v>
      </c>
      <c r="AS51" s="45">
        <f t="shared" si="2"/>
        <v>368</v>
      </c>
    </row>
    <row r="52" spans="1:45" ht="15" customHeight="1" thickBot="1" x14ac:dyDescent="0.25">
      <c r="A52" s="29" t="s">
        <v>58</v>
      </c>
      <c r="B52" s="41">
        <f>(B51/'==HUNTER by BLIND=='!B50)-('==HUNTER by BLIND=='!B10+'==HUNTER by BLIND=='!B11+'==HUNTER by BLIND=='!B12)</f>
        <v>0</v>
      </c>
      <c r="C52" s="41">
        <v>0</v>
      </c>
      <c r="D52" s="41">
        <v>0</v>
      </c>
      <c r="E52" s="41">
        <v>0</v>
      </c>
      <c r="F52" s="41">
        <v>0</v>
      </c>
      <c r="G52" s="41">
        <f>(G51/'==HUNTER by BLIND=='!G50)-('==HUNTER by BLIND=='!G10+'==HUNTER by BLIND=='!G11+'==HUNTER by BLIND=='!G12)</f>
        <v>0</v>
      </c>
      <c r="H52" s="41">
        <v>0</v>
      </c>
      <c r="I52" s="41">
        <v>0</v>
      </c>
      <c r="J52" s="41">
        <f>(J51/'==HUNTER by BLIND=='!J50)-('==HUNTER by BLIND=='!J10+'==HUNTER by BLIND=='!J11+'==HUNTER by BLIND=='!J12)</f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1">
        <f>(T51/'==HUNTER by BLIND=='!T50)-('==HUNTER by BLIND=='!T10+'==HUNTER by BLIND=='!T11+'==HUNTER by BLIND=='!T12)</f>
        <v>0</v>
      </c>
      <c r="U52" s="41">
        <v>0</v>
      </c>
      <c r="V52" s="41">
        <f>(V51/'==HUNTER by BLIND=='!V50)-('==HUNTER by BLIND=='!V10+'==HUNTER by BLIND=='!V11+'==HUNTER by BLIND=='!V12)</f>
        <v>0</v>
      </c>
      <c r="W52" s="41">
        <v>0</v>
      </c>
      <c r="X52" s="41">
        <f>(X51/'==HUNTER by BLIND=='!X50)-('==HUNTER by BLIND=='!X10+'==HUNTER by BLIND=='!X11+'==HUNTER by BLIND=='!X12)</f>
        <v>0.4631578947368421</v>
      </c>
      <c r="Y52" s="41">
        <f>(Y51/'==HUNTER by BLIND=='!Y50)-('==HUNTER by BLIND=='!Y10+'==HUNTER by BLIND=='!Y11+'==HUNTER by BLIND=='!Y12)</f>
        <v>0.1875</v>
      </c>
      <c r="Z52" s="41">
        <f>(Z51/'==HUNTER by BLIND=='!Z50)-('==HUNTER by BLIND=='!Z10+'==HUNTER by BLIND=='!Z11+'==HUNTER by BLIND=='!Z12)</f>
        <v>0.26666666666666666</v>
      </c>
      <c r="AA52" s="41">
        <f>(AA51/'==HUNTER by BLIND=='!AA50)-('==HUNTER by BLIND=='!AA10+'==HUNTER by BLIND=='!AA11+'==HUNTER by BLIND=='!AA12)</f>
        <v>0</v>
      </c>
      <c r="AB52" s="41">
        <f>(AB51/'==HUNTER by BLIND=='!AB50)-('==HUNTER by BLIND=='!AB10+'==HUNTER by BLIND=='!AB11+'==HUNTER by BLIND=='!AB12)</f>
        <v>0.35294117647058826</v>
      </c>
      <c r="AC52" s="41">
        <f>(AC51/'==HUNTER by BLIND=='!AC50)-('==HUNTER by BLIND=='!AC10+'==HUNTER by BLIND=='!AC11+'==HUNTER by BLIND=='!AC12)</f>
        <v>0.04</v>
      </c>
      <c r="AD52" s="41">
        <f>(AD51/'==HUNTER by BLIND=='!AD50)-('==HUNTER by BLIND=='!AD10+'==HUNTER by BLIND=='!AD11+'==HUNTER by BLIND=='!AD12)</f>
        <v>0.22448979591836735</v>
      </c>
      <c r="AE52" s="41">
        <f>(AE51/'==HUNTER by BLIND=='!AE50)-('==HUNTER by BLIND=='!AE10+'==HUNTER by BLIND=='!AE11+'==HUNTER by BLIND=='!AE12)</f>
        <v>9.5238095238095233E-2</v>
      </c>
      <c r="AF52" s="41">
        <f>(AF51/'==HUNTER by BLIND=='!AF50)-('==HUNTER by BLIND=='!AF10+'==HUNTER by BLIND=='!AF11+'==HUNTER by BLIND=='!AF12)</f>
        <v>0.3888888888888889</v>
      </c>
      <c r="AG52" s="41">
        <f>(AG51/'==HUNTER by BLIND=='!AG50)-('==HUNTER by BLIND=='!AG10+'==HUNTER by BLIND=='!AG11+'==HUNTER by BLIND=='!AG12)</f>
        <v>0.85365853658536583</v>
      </c>
      <c r="AH52" s="41">
        <f>(AH51/'==HUNTER by BLIND=='!AH50)-('==HUNTER by BLIND=='!AH10+'==HUNTER by BLIND=='!AH11+'==HUNTER by BLIND=='!AH12)</f>
        <v>0.64516129032258063</v>
      </c>
      <c r="AI52" s="41">
        <f>(AI51/'==HUNTER by BLIND=='!AI50)-('==HUNTER by BLIND=='!AI10+'==HUNTER by BLIND=='!AI11+'==HUNTER by BLIND=='!AI12)</f>
        <v>0.77142857142857146</v>
      </c>
      <c r="AJ52" s="41" t="s">
        <v>88</v>
      </c>
      <c r="AK52" s="41" t="s">
        <v>88</v>
      </c>
      <c r="AL52" s="41">
        <f>(AL51/'==HUNTER by BLIND=='!AL50)-('==HUNTER by BLIND=='!AL10+'==HUNTER by BLIND=='!AL11+'==HUNTER by BLIND=='!AL12)</f>
        <v>0.73469387755102045</v>
      </c>
      <c r="AM52" s="41">
        <f>(AM51/'==HUNTER by BLIND=='!AM50)-('==HUNTER by BLIND=='!AM10+'==HUNTER by BLIND=='!AM11+'==HUNTER by BLIND=='!AM12)</f>
        <v>0.75510204081632648</v>
      </c>
      <c r="AN52" s="41">
        <f>(AN51/'==HUNTER by BLIND=='!AN50)-('==HUNTER by BLIND=='!AN10+'==HUNTER by BLIND=='!AN11+'==HUNTER by BLIND=='!AN12)</f>
        <v>0.25</v>
      </c>
      <c r="AO52" s="41">
        <f>(AO51/'==HUNTER by BLIND=='!AO50)-('==HUNTER by BLIND=='!AO10+'==HUNTER by BLIND=='!AO11+'==HUNTER by BLIND=='!AO12)</f>
        <v>0.61538461538461542</v>
      </c>
      <c r="AP52" s="41">
        <f>(AP51/'==HUNTER by BLIND=='!AP50)-('==HUNTER by BLIND=='!AP10+'==HUNTER by BLIND=='!AP11+'==HUNTER by BLIND=='!AP12)</f>
        <v>0.17647058823529413</v>
      </c>
      <c r="AQ52" s="41" t="s">
        <v>88</v>
      </c>
      <c r="AR52" s="41">
        <f>(AR51/'==HUNTER by BLIND=='!AR50)-('==HUNTER by BLIND=='!AR10+'==HUNTER by BLIND=='!AR11+'==HUNTER by BLIND=='!AR12)</f>
        <v>2.5</v>
      </c>
      <c r="AS52" s="41">
        <f>AS51/('==HUNTER by BLIND=='!AS50-88)</f>
        <v>0.20120284308365227</v>
      </c>
    </row>
    <row r="53" spans="1:45" ht="15" customHeight="1" thickTop="1" x14ac:dyDescent="0.2"/>
  </sheetData>
  <phoneticPr fontId="0" type="noConversion"/>
  <pageMargins left="0.25" right="0.25" top="0.5" bottom="0.25" header="0.25" footer="0"/>
  <pageSetup scale="67" orientation="landscape" horizontalDpi="1200" verticalDpi="1200" r:id="rId1"/>
  <headerFooter alignWithMargins="0">
    <oddHeader xml:space="preserve">&amp;C&amp;24 2012/13 &amp;"Arial,Bold Italic"Goose&amp;"Arial,Regular" Harvest by Blind Number (McCormack Unit) </oddHeader>
  </headerFooter>
  <ignoredErrors>
    <ignoredError sqref="Q50:AR50 Q51:AE51 AP51:AR51 Q1:AS1" numberStoredAsText="1"/>
    <ignoredError sqref="AF51:AO51" numberStoredAsText="1" formulaRange="1"/>
    <ignoredError sqref="AS2:AS6 AS13:AS49 AS7:AS9" formulaRange="1"/>
    <ignoredError sqref="G52 J52 Y52:AC52 AE52:AF52 AN52:AP52 AR52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V51"/>
  <sheetViews>
    <sheetView topLeftCell="B1" zoomScaleNormal="100" workbookViewId="0">
      <pane ySplit="1" topLeftCell="A5" activePane="bottomLeft" state="frozen"/>
      <selection pane="bottomLeft" activeCell="AB33" sqref="AB33"/>
    </sheetView>
  </sheetViews>
  <sheetFormatPr defaultRowHeight="15" customHeight="1" x14ac:dyDescent="0.2"/>
  <cols>
    <col min="1" max="1" width="20.7109375" style="9" customWidth="1"/>
    <col min="2" max="44" width="4.7109375" style="9" customWidth="1"/>
    <col min="45" max="45" width="10.7109375" style="9" customWidth="1"/>
    <col min="46" max="46" width="4.7109375" style="9" customWidth="1"/>
    <col min="47" max="47" width="5.7109375" style="9" customWidth="1"/>
    <col min="48" max="48" width="15.7109375" style="9" customWidth="1"/>
    <col min="49" max="16384" width="9.140625" style="9"/>
  </cols>
  <sheetData>
    <row r="1" spans="1:48" s="44" customFormat="1" ht="15" customHeight="1" x14ac:dyDescent="0.2">
      <c r="A1" s="43" t="s">
        <v>0</v>
      </c>
      <c r="B1" s="16" t="s">
        <v>28</v>
      </c>
      <c r="C1" s="16" t="s">
        <v>29</v>
      </c>
      <c r="D1" s="16" t="s">
        <v>30</v>
      </c>
      <c r="E1" s="16" t="s">
        <v>31</v>
      </c>
      <c r="F1" s="16" t="s">
        <v>51</v>
      </c>
      <c r="G1" s="16" t="s">
        <v>11</v>
      </c>
      <c r="H1" s="16" t="s">
        <v>10</v>
      </c>
      <c r="I1" s="16" t="s">
        <v>9</v>
      </c>
      <c r="J1" s="16" t="s">
        <v>12</v>
      </c>
      <c r="K1" s="16" t="s">
        <v>32</v>
      </c>
      <c r="L1" s="16" t="s">
        <v>33</v>
      </c>
      <c r="M1" s="16" t="s">
        <v>34</v>
      </c>
      <c r="N1" s="16" t="s">
        <v>35</v>
      </c>
      <c r="O1" s="16" t="s">
        <v>36</v>
      </c>
      <c r="P1" s="16" t="s">
        <v>37</v>
      </c>
      <c r="Q1" s="16" t="s">
        <v>13</v>
      </c>
      <c r="R1" s="16" t="s">
        <v>14</v>
      </c>
      <c r="S1" s="16" t="s">
        <v>15</v>
      </c>
      <c r="T1" s="16" t="s">
        <v>16</v>
      </c>
      <c r="U1" s="16" t="s">
        <v>17</v>
      </c>
      <c r="V1" s="16" t="s">
        <v>18</v>
      </c>
      <c r="W1" s="16" t="s">
        <v>19</v>
      </c>
      <c r="X1" s="16" t="s">
        <v>20</v>
      </c>
      <c r="Y1" s="16" t="s">
        <v>21</v>
      </c>
      <c r="Z1" s="16" t="s">
        <v>22</v>
      </c>
      <c r="AA1" s="16" t="s">
        <v>23</v>
      </c>
      <c r="AB1" s="16" t="s">
        <v>24</v>
      </c>
      <c r="AC1" s="16" t="s">
        <v>25</v>
      </c>
      <c r="AD1" s="16" t="s">
        <v>26</v>
      </c>
      <c r="AE1" s="16" t="s">
        <v>27</v>
      </c>
      <c r="AF1" s="16" t="s">
        <v>38</v>
      </c>
      <c r="AG1" s="16" t="s">
        <v>39</v>
      </c>
      <c r="AH1" s="16" t="s">
        <v>40</v>
      </c>
      <c r="AI1" s="16" t="s">
        <v>41</v>
      </c>
      <c r="AJ1" s="16" t="s">
        <v>42</v>
      </c>
      <c r="AK1" s="16" t="s">
        <v>43</v>
      </c>
      <c r="AL1" s="16" t="s">
        <v>44</v>
      </c>
      <c r="AM1" s="16" t="s">
        <v>45</v>
      </c>
      <c r="AN1" s="16" t="s">
        <v>46</v>
      </c>
      <c r="AO1" s="16" t="s">
        <v>47</v>
      </c>
      <c r="AP1" s="16" t="s">
        <v>48</v>
      </c>
      <c r="AQ1" s="16" t="s">
        <v>49</v>
      </c>
      <c r="AR1" s="16" t="s">
        <v>50</v>
      </c>
      <c r="AS1" s="16" t="s">
        <v>60</v>
      </c>
    </row>
    <row r="2" spans="1:48" ht="15" customHeight="1" x14ac:dyDescent="0.2">
      <c r="A2" s="56">
        <v>41923</v>
      </c>
      <c r="B2" s="74"/>
      <c r="C2" s="74"/>
      <c r="D2" s="26">
        <v>3</v>
      </c>
      <c r="E2" s="26">
        <v>2</v>
      </c>
      <c r="F2" s="74"/>
      <c r="G2" s="74"/>
      <c r="H2" s="26">
        <v>2</v>
      </c>
      <c r="I2" s="26">
        <v>3</v>
      </c>
      <c r="J2" s="74"/>
      <c r="K2" s="74"/>
      <c r="L2" s="26">
        <v>1</v>
      </c>
      <c r="M2" s="26">
        <v>3</v>
      </c>
      <c r="N2" s="26">
        <v>5</v>
      </c>
      <c r="O2" s="26">
        <v>3</v>
      </c>
      <c r="P2" s="26">
        <v>3</v>
      </c>
      <c r="Q2" s="26">
        <v>3</v>
      </c>
      <c r="R2" s="26">
        <v>3</v>
      </c>
      <c r="S2" s="26">
        <v>4</v>
      </c>
      <c r="T2" s="26">
        <v>2</v>
      </c>
      <c r="U2" s="26">
        <v>3</v>
      </c>
      <c r="V2" s="26">
        <v>2</v>
      </c>
      <c r="W2" s="26">
        <v>2</v>
      </c>
      <c r="X2" s="26">
        <v>3</v>
      </c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26">
        <v>1</v>
      </c>
      <c r="AJ2" s="74"/>
      <c r="AK2" s="74"/>
      <c r="AL2" s="26">
        <v>2</v>
      </c>
      <c r="AM2" s="74"/>
      <c r="AN2" s="74"/>
      <c r="AO2" s="74"/>
      <c r="AP2" s="74"/>
      <c r="AQ2" s="74"/>
      <c r="AR2" s="74"/>
      <c r="AS2" s="25">
        <f t="shared" ref="AS2:AS4" si="0">SUM(B2:AR2)</f>
        <v>50</v>
      </c>
    </row>
    <row r="3" spans="1:48" ht="15" customHeight="1" x14ac:dyDescent="0.2">
      <c r="A3" s="57">
        <v>41924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26">
        <v>2</v>
      </c>
      <c r="M3" s="26">
        <v>2</v>
      </c>
      <c r="N3" s="26">
        <v>2</v>
      </c>
      <c r="O3" s="26">
        <v>2</v>
      </c>
      <c r="P3" s="74"/>
      <c r="Q3" s="26">
        <v>3</v>
      </c>
      <c r="R3" s="26">
        <v>3</v>
      </c>
      <c r="S3" s="26">
        <v>3</v>
      </c>
      <c r="T3" s="74"/>
      <c r="U3" s="26">
        <v>3</v>
      </c>
      <c r="V3" s="74"/>
      <c r="W3" s="26">
        <v>2</v>
      </c>
      <c r="X3" s="26">
        <v>1</v>
      </c>
      <c r="Y3" s="74"/>
      <c r="Z3" s="74"/>
      <c r="AA3" s="74"/>
      <c r="AB3" s="74"/>
      <c r="AC3" s="74"/>
      <c r="AD3" s="26">
        <v>2</v>
      </c>
      <c r="AE3" s="74"/>
      <c r="AF3" s="74"/>
      <c r="AG3" s="74"/>
      <c r="AH3" s="74"/>
      <c r="AI3" s="26">
        <v>2</v>
      </c>
      <c r="AJ3" s="74"/>
      <c r="AK3" s="74"/>
      <c r="AL3" s="74"/>
      <c r="AM3" s="74"/>
      <c r="AN3" s="74"/>
      <c r="AO3" s="74"/>
      <c r="AP3" s="74"/>
      <c r="AQ3" s="74"/>
      <c r="AR3" s="74"/>
      <c r="AS3" s="25">
        <f t="shared" si="0"/>
        <v>27</v>
      </c>
      <c r="AU3" s="6"/>
      <c r="AV3" s="7" t="s">
        <v>54</v>
      </c>
    </row>
    <row r="4" spans="1:48" ht="15" customHeight="1" x14ac:dyDescent="0.2">
      <c r="A4" s="57">
        <v>41927</v>
      </c>
      <c r="B4" s="74"/>
      <c r="C4" s="74"/>
      <c r="D4" s="74"/>
      <c r="E4" s="74"/>
      <c r="F4" s="26">
        <v>2</v>
      </c>
      <c r="G4" s="74"/>
      <c r="H4" s="74"/>
      <c r="I4" s="26">
        <v>4</v>
      </c>
      <c r="J4" s="74"/>
      <c r="K4" s="74"/>
      <c r="L4" s="74"/>
      <c r="M4" s="26">
        <v>2</v>
      </c>
      <c r="N4" s="26">
        <v>2</v>
      </c>
      <c r="O4" s="74"/>
      <c r="P4" s="74"/>
      <c r="Q4" s="26">
        <v>2</v>
      </c>
      <c r="R4" s="26">
        <v>1</v>
      </c>
      <c r="S4" s="26">
        <v>5</v>
      </c>
      <c r="T4" s="74"/>
      <c r="U4" s="26">
        <v>3</v>
      </c>
      <c r="V4" s="74"/>
      <c r="W4" s="26">
        <v>2</v>
      </c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25">
        <f t="shared" si="0"/>
        <v>23</v>
      </c>
      <c r="AU4" s="8"/>
      <c r="AV4" s="8"/>
    </row>
    <row r="5" spans="1:48" ht="15" customHeight="1" x14ac:dyDescent="0.2">
      <c r="A5" s="57">
        <v>41930</v>
      </c>
      <c r="B5" s="74"/>
      <c r="C5" s="74"/>
      <c r="D5" s="26">
        <v>2</v>
      </c>
      <c r="E5" s="74"/>
      <c r="F5" s="74"/>
      <c r="G5" s="74"/>
      <c r="H5" s="74"/>
      <c r="I5" s="26">
        <v>3</v>
      </c>
      <c r="J5" s="74"/>
      <c r="K5" s="26">
        <v>2</v>
      </c>
      <c r="L5" s="74"/>
      <c r="M5" s="26">
        <v>2</v>
      </c>
      <c r="N5" s="26">
        <v>1</v>
      </c>
      <c r="O5" s="26">
        <v>1</v>
      </c>
      <c r="P5" s="74"/>
      <c r="Q5" s="26">
        <v>3</v>
      </c>
      <c r="R5" s="26">
        <v>2</v>
      </c>
      <c r="S5" s="26">
        <v>3</v>
      </c>
      <c r="T5" s="74"/>
      <c r="U5" s="26">
        <v>3</v>
      </c>
      <c r="V5" s="74"/>
      <c r="W5" s="26">
        <v>2</v>
      </c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26">
        <v>2</v>
      </c>
      <c r="AJ5" s="74"/>
      <c r="AK5" s="74"/>
      <c r="AL5" s="26">
        <v>1</v>
      </c>
      <c r="AM5" s="26">
        <v>3</v>
      </c>
      <c r="AN5" s="74"/>
      <c r="AO5" s="74"/>
      <c r="AP5" s="74"/>
      <c r="AQ5" s="74"/>
      <c r="AR5" s="74"/>
      <c r="AS5" s="25">
        <f t="shared" ref="AS5:AS49" si="1">SUM(B5:AR5)</f>
        <v>30</v>
      </c>
      <c r="AU5" s="68"/>
      <c r="AV5" s="7" t="s">
        <v>55</v>
      </c>
    </row>
    <row r="6" spans="1:48" ht="15" customHeight="1" x14ac:dyDescent="0.2">
      <c r="A6" s="57">
        <v>41931</v>
      </c>
      <c r="B6" s="74"/>
      <c r="C6" s="74"/>
      <c r="D6" s="26">
        <v>2</v>
      </c>
      <c r="E6" s="74"/>
      <c r="F6" s="26">
        <v>2</v>
      </c>
      <c r="G6" s="74"/>
      <c r="H6" s="74"/>
      <c r="I6" s="26">
        <v>3</v>
      </c>
      <c r="J6" s="74"/>
      <c r="K6" s="74"/>
      <c r="L6" s="74"/>
      <c r="M6" s="26">
        <v>2</v>
      </c>
      <c r="N6" s="74"/>
      <c r="O6" s="74"/>
      <c r="P6" s="74"/>
      <c r="Q6" s="74"/>
      <c r="R6" s="26">
        <v>2</v>
      </c>
      <c r="S6" s="26">
        <v>2</v>
      </c>
      <c r="T6" s="74"/>
      <c r="U6" s="26">
        <v>3</v>
      </c>
      <c r="V6" s="74"/>
      <c r="W6" s="26">
        <v>2</v>
      </c>
      <c r="X6" s="26">
        <v>1</v>
      </c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26">
        <v>2</v>
      </c>
      <c r="AM6" s="26">
        <v>3</v>
      </c>
      <c r="AN6" s="74"/>
      <c r="AO6" s="74"/>
      <c r="AP6" s="74"/>
      <c r="AQ6" s="74"/>
      <c r="AR6" s="74"/>
      <c r="AS6" s="25">
        <f t="shared" si="1"/>
        <v>24</v>
      </c>
    </row>
    <row r="7" spans="1:48" ht="15" customHeight="1" x14ac:dyDescent="0.2">
      <c r="A7" s="57">
        <v>41934</v>
      </c>
      <c r="B7" s="75"/>
      <c r="C7" s="76"/>
      <c r="D7" s="76"/>
      <c r="E7" s="76"/>
      <c r="F7" s="76"/>
      <c r="G7" s="75"/>
      <c r="H7" s="76"/>
      <c r="I7" s="66">
        <v>3</v>
      </c>
      <c r="J7" s="75"/>
      <c r="K7" s="26">
        <v>2</v>
      </c>
      <c r="L7" s="75"/>
      <c r="M7" s="76"/>
      <c r="N7" s="66">
        <v>2</v>
      </c>
      <c r="O7" s="75"/>
      <c r="P7" s="75"/>
      <c r="Q7" s="75"/>
      <c r="R7" s="66">
        <v>2</v>
      </c>
      <c r="S7" s="66">
        <v>3</v>
      </c>
      <c r="T7" s="75"/>
      <c r="U7" s="26">
        <v>2</v>
      </c>
      <c r="V7" s="75"/>
      <c r="W7" s="26">
        <v>2</v>
      </c>
      <c r="X7" s="26">
        <v>1</v>
      </c>
      <c r="Y7" s="75"/>
      <c r="Z7" s="75"/>
      <c r="AA7" s="75"/>
      <c r="AB7" s="75"/>
      <c r="AC7" s="75"/>
      <c r="AD7" s="76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11">
        <f t="shared" si="1"/>
        <v>17</v>
      </c>
    </row>
    <row r="8" spans="1:48" ht="15" customHeight="1" x14ac:dyDescent="0.2">
      <c r="A8" s="57">
        <v>41937</v>
      </c>
      <c r="B8" s="26">
        <v>2</v>
      </c>
      <c r="C8" s="76"/>
      <c r="D8" s="76"/>
      <c r="E8" s="76"/>
      <c r="F8" s="76"/>
      <c r="G8" s="75"/>
      <c r="H8" s="76"/>
      <c r="I8" s="66">
        <v>3</v>
      </c>
      <c r="J8" s="75"/>
      <c r="K8" s="76"/>
      <c r="L8" s="76"/>
      <c r="M8" s="76"/>
      <c r="N8" s="66">
        <v>2</v>
      </c>
      <c r="O8" s="76"/>
      <c r="P8" s="75"/>
      <c r="Q8" s="66">
        <v>2</v>
      </c>
      <c r="R8" s="66">
        <v>3</v>
      </c>
      <c r="S8" s="66">
        <v>2</v>
      </c>
      <c r="T8" s="75"/>
      <c r="U8" s="66">
        <v>3</v>
      </c>
      <c r="V8" s="75"/>
      <c r="W8" s="66">
        <v>1</v>
      </c>
      <c r="X8" s="75"/>
      <c r="Y8" s="75"/>
      <c r="Z8" s="75"/>
      <c r="AA8" s="75"/>
      <c r="AB8" s="75"/>
      <c r="AC8" s="75"/>
      <c r="AD8" s="76"/>
      <c r="AE8" s="75"/>
      <c r="AF8" s="75"/>
      <c r="AG8" s="75"/>
      <c r="AH8" s="75"/>
      <c r="AI8" s="75"/>
      <c r="AJ8" s="75"/>
      <c r="AK8" s="75"/>
      <c r="AL8" s="26">
        <v>3</v>
      </c>
      <c r="AM8" s="26">
        <v>3</v>
      </c>
      <c r="AN8" s="75"/>
      <c r="AO8" s="75"/>
      <c r="AP8" s="75"/>
      <c r="AQ8" s="75"/>
      <c r="AR8" s="75"/>
      <c r="AS8" s="11">
        <f t="shared" si="1"/>
        <v>24</v>
      </c>
    </row>
    <row r="9" spans="1:48" ht="15" customHeight="1" x14ac:dyDescent="0.2">
      <c r="A9" s="57">
        <v>41938</v>
      </c>
      <c r="B9" s="75"/>
      <c r="C9" s="76"/>
      <c r="D9" s="76"/>
      <c r="E9" s="76"/>
      <c r="F9" s="76"/>
      <c r="G9" s="75"/>
      <c r="H9" s="76"/>
      <c r="I9" s="76"/>
      <c r="J9" s="75"/>
      <c r="K9" s="66">
        <v>2</v>
      </c>
      <c r="L9" s="75"/>
      <c r="M9" s="75"/>
      <c r="N9" s="66">
        <v>2</v>
      </c>
      <c r="O9" s="26">
        <v>2</v>
      </c>
      <c r="P9" s="75"/>
      <c r="Q9" s="26">
        <v>3</v>
      </c>
      <c r="R9" s="26">
        <v>3</v>
      </c>
      <c r="S9" s="66">
        <v>2</v>
      </c>
      <c r="T9" s="75"/>
      <c r="U9" s="26">
        <v>3</v>
      </c>
      <c r="V9" s="75"/>
      <c r="W9" s="66">
        <v>2</v>
      </c>
      <c r="X9" s="26">
        <v>3</v>
      </c>
      <c r="Y9" s="75"/>
      <c r="Z9" s="75"/>
      <c r="AA9" s="75"/>
      <c r="AB9" s="75"/>
      <c r="AC9" s="75"/>
      <c r="AD9" s="75"/>
      <c r="AE9" s="76"/>
      <c r="AF9" s="75"/>
      <c r="AG9" s="26">
        <v>2</v>
      </c>
      <c r="AH9" s="26">
        <v>2</v>
      </c>
      <c r="AI9" s="75"/>
      <c r="AJ9" s="75"/>
      <c r="AK9" s="75"/>
      <c r="AL9" s="26">
        <v>3</v>
      </c>
      <c r="AM9" s="26">
        <v>3</v>
      </c>
      <c r="AN9" s="75"/>
      <c r="AO9" s="75"/>
      <c r="AP9" s="75"/>
      <c r="AQ9" s="75"/>
      <c r="AR9" s="75"/>
      <c r="AS9" s="11">
        <f t="shared" si="1"/>
        <v>32</v>
      </c>
    </row>
    <row r="10" spans="1:48" ht="15" customHeight="1" x14ac:dyDescent="0.2">
      <c r="A10" s="57">
        <v>41941</v>
      </c>
      <c r="B10" s="75"/>
      <c r="C10" s="75"/>
      <c r="D10" s="75"/>
      <c r="E10" s="75"/>
      <c r="F10" s="75"/>
      <c r="G10" s="75"/>
      <c r="H10" s="26">
        <v>2</v>
      </c>
      <c r="I10" s="75"/>
      <c r="J10" s="75"/>
      <c r="K10" s="26">
        <v>2</v>
      </c>
      <c r="L10" s="75"/>
      <c r="M10" s="75"/>
      <c r="N10" s="26">
        <v>3</v>
      </c>
      <c r="O10" s="75"/>
      <c r="P10" s="75"/>
      <c r="Q10" s="75"/>
      <c r="R10" s="26">
        <v>3</v>
      </c>
      <c r="S10" s="26">
        <v>3</v>
      </c>
      <c r="T10" s="75"/>
      <c r="U10" s="26">
        <v>3</v>
      </c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25">
        <f t="shared" si="1"/>
        <v>16</v>
      </c>
    </row>
    <row r="11" spans="1:48" ht="15" customHeight="1" x14ac:dyDescent="0.2">
      <c r="A11" s="57">
        <v>41944</v>
      </c>
      <c r="B11" s="75"/>
      <c r="C11" s="75"/>
      <c r="D11" s="26">
        <v>3</v>
      </c>
      <c r="E11" s="26">
        <v>2</v>
      </c>
      <c r="F11" s="26">
        <v>2</v>
      </c>
      <c r="G11" s="75"/>
      <c r="H11" s="26">
        <v>2</v>
      </c>
      <c r="I11" s="26">
        <v>3</v>
      </c>
      <c r="J11" s="75"/>
      <c r="K11" s="26">
        <v>5</v>
      </c>
      <c r="L11" s="26">
        <v>3</v>
      </c>
      <c r="M11" s="26">
        <v>6</v>
      </c>
      <c r="N11" s="26">
        <v>2</v>
      </c>
      <c r="O11" s="26">
        <v>1</v>
      </c>
      <c r="P11" s="26">
        <v>1</v>
      </c>
      <c r="Q11" s="26">
        <v>3</v>
      </c>
      <c r="R11" s="26">
        <v>3</v>
      </c>
      <c r="S11" s="26">
        <v>3</v>
      </c>
      <c r="T11" s="75"/>
      <c r="U11" s="26">
        <v>3</v>
      </c>
      <c r="V11" s="75"/>
      <c r="W11" s="26">
        <v>2</v>
      </c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25">
        <f t="shared" si="1"/>
        <v>44</v>
      </c>
    </row>
    <row r="12" spans="1:48" ht="15" customHeight="1" x14ac:dyDescent="0.2">
      <c r="A12" s="57">
        <v>41945</v>
      </c>
      <c r="B12" s="75"/>
      <c r="C12" s="26">
        <v>1</v>
      </c>
      <c r="D12" s="26">
        <v>3</v>
      </c>
      <c r="E12" s="26">
        <v>1</v>
      </c>
      <c r="F12" s="26">
        <v>2</v>
      </c>
      <c r="G12" s="75"/>
      <c r="H12" s="26">
        <v>3</v>
      </c>
      <c r="I12" s="26">
        <v>2</v>
      </c>
      <c r="J12" s="75"/>
      <c r="K12" s="26">
        <v>3</v>
      </c>
      <c r="L12" s="26">
        <v>2</v>
      </c>
      <c r="M12" s="26">
        <v>3</v>
      </c>
      <c r="N12" s="26">
        <v>3</v>
      </c>
      <c r="O12" s="26">
        <v>3</v>
      </c>
      <c r="P12" s="75"/>
      <c r="Q12" s="75"/>
      <c r="R12" s="26">
        <v>3</v>
      </c>
      <c r="S12" s="26">
        <v>3</v>
      </c>
      <c r="T12" s="75"/>
      <c r="U12" s="26">
        <v>3</v>
      </c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25">
        <f t="shared" si="1"/>
        <v>35</v>
      </c>
    </row>
    <row r="13" spans="1:48" ht="15" customHeight="1" x14ac:dyDescent="0.2">
      <c r="A13" s="57">
        <v>41948</v>
      </c>
      <c r="B13" s="75"/>
      <c r="C13" s="26">
        <v>2</v>
      </c>
      <c r="D13" s="26">
        <v>2</v>
      </c>
      <c r="E13" s="26">
        <v>2</v>
      </c>
      <c r="F13" s="75"/>
      <c r="G13" s="75"/>
      <c r="H13" s="75"/>
      <c r="I13" s="26">
        <v>3</v>
      </c>
      <c r="J13" s="26">
        <v>1</v>
      </c>
      <c r="K13" s="26">
        <v>2</v>
      </c>
      <c r="L13" s="75"/>
      <c r="M13" s="26">
        <v>2</v>
      </c>
      <c r="N13" s="26">
        <v>2</v>
      </c>
      <c r="O13" s="75"/>
      <c r="P13" s="75"/>
      <c r="Q13" s="75"/>
      <c r="R13" s="26">
        <v>2</v>
      </c>
      <c r="S13" s="26">
        <v>3</v>
      </c>
      <c r="T13" s="75"/>
      <c r="U13" s="26">
        <v>3</v>
      </c>
      <c r="V13" s="75"/>
      <c r="W13" s="26">
        <v>2</v>
      </c>
      <c r="X13" s="26">
        <v>1</v>
      </c>
      <c r="Y13" s="75"/>
      <c r="Z13" s="75"/>
      <c r="AA13" s="75"/>
      <c r="AB13" s="26">
        <v>1</v>
      </c>
      <c r="AC13" s="75"/>
      <c r="AD13" s="75"/>
      <c r="AE13" s="75"/>
      <c r="AF13" s="75"/>
      <c r="AG13" s="75"/>
      <c r="AH13" s="75"/>
      <c r="AI13" s="26">
        <v>1</v>
      </c>
      <c r="AJ13" s="75"/>
      <c r="AK13" s="75"/>
      <c r="AL13" s="26">
        <v>3</v>
      </c>
      <c r="AM13" s="26">
        <v>1</v>
      </c>
      <c r="AN13" s="75"/>
      <c r="AO13" s="26">
        <v>1</v>
      </c>
      <c r="AP13" s="75"/>
      <c r="AQ13" s="75"/>
      <c r="AR13" s="75"/>
      <c r="AS13" s="25">
        <f t="shared" si="1"/>
        <v>34</v>
      </c>
    </row>
    <row r="14" spans="1:48" ht="15" customHeight="1" x14ac:dyDescent="0.2">
      <c r="A14" s="67">
        <v>41951</v>
      </c>
      <c r="B14" s="65"/>
      <c r="C14" s="64"/>
      <c r="D14" s="64">
        <v>1</v>
      </c>
      <c r="E14" s="64">
        <v>2</v>
      </c>
      <c r="F14" s="64">
        <v>2</v>
      </c>
      <c r="G14" s="64"/>
      <c r="H14" s="64"/>
      <c r="I14" s="64">
        <v>2</v>
      </c>
      <c r="J14" s="64"/>
      <c r="K14" s="64">
        <v>1</v>
      </c>
      <c r="L14" s="64"/>
      <c r="M14" s="64"/>
      <c r="N14" s="64"/>
      <c r="O14" s="64"/>
      <c r="P14" s="64"/>
      <c r="Q14" s="65"/>
      <c r="R14" s="65">
        <v>1</v>
      </c>
      <c r="S14" s="65">
        <v>2</v>
      </c>
      <c r="T14" s="65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>
        <v>1</v>
      </c>
      <c r="AM14" s="64"/>
      <c r="AN14" s="64"/>
      <c r="AO14" s="64"/>
      <c r="AP14" s="64"/>
      <c r="AQ14" s="64"/>
      <c r="AR14" s="64"/>
      <c r="AS14" s="64">
        <f t="shared" si="1"/>
        <v>12</v>
      </c>
    </row>
    <row r="15" spans="1:48" ht="15" customHeight="1" x14ac:dyDescent="0.2">
      <c r="A15" s="57">
        <v>41952</v>
      </c>
      <c r="B15" s="26">
        <v>2</v>
      </c>
      <c r="C15" s="26">
        <v>2</v>
      </c>
      <c r="D15" s="26">
        <v>1</v>
      </c>
      <c r="E15" s="26">
        <v>1</v>
      </c>
      <c r="F15" s="26">
        <v>2</v>
      </c>
      <c r="G15" s="75"/>
      <c r="H15" s="26">
        <v>2</v>
      </c>
      <c r="I15" s="26">
        <v>3</v>
      </c>
      <c r="J15" s="75"/>
      <c r="K15" s="26">
        <v>3</v>
      </c>
      <c r="L15" s="26">
        <v>1</v>
      </c>
      <c r="M15" s="26">
        <v>2</v>
      </c>
      <c r="N15" s="26">
        <v>2</v>
      </c>
      <c r="O15" s="26">
        <v>3</v>
      </c>
      <c r="P15" s="75"/>
      <c r="Q15" s="75"/>
      <c r="R15" s="26">
        <v>2</v>
      </c>
      <c r="S15" s="26">
        <v>3</v>
      </c>
      <c r="T15" s="75"/>
      <c r="U15" s="26">
        <v>2</v>
      </c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26">
        <v>2</v>
      </c>
      <c r="AI15" s="26">
        <v>3</v>
      </c>
      <c r="AJ15" s="75"/>
      <c r="AK15" s="75"/>
      <c r="AL15" s="26">
        <v>2</v>
      </c>
      <c r="AM15" s="75"/>
      <c r="AN15" s="75"/>
      <c r="AO15" s="75"/>
      <c r="AP15" s="75"/>
      <c r="AQ15" s="75"/>
      <c r="AR15" s="75"/>
      <c r="AS15" s="25">
        <f t="shared" si="1"/>
        <v>38</v>
      </c>
    </row>
    <row r="16" spans="1:48" ht="15" customHeight="1" x14ac:dyDescent="0.2">
      <c r="A16" s="57">
        <v>41955</v>
      </c>
      <c r="B16" s="75"/>
      <c r="C16" s="75"/>
      <c r="D16" s="26">
        <v>2</v>
      </c>
      <c r="E16" s="26">
        <v>3</v>
      </c>
      <c r="F16" s="26">
        <v>3</v>
      </c>
      <c r="G16" s="75"/>
      <c r="H16" s="26">
        <v>2</v>
      </c>
      <c r="I16" s="26">
        <v>2</v>
      </c>
      <c r="J16" s="75"/>
      <c r="K16" s="26">
        <v>4</v>
      </c>
      <c r="L16" s="26">
        <v>1</v>
      </c>
      <c r="M16" s="75"/>
      <c r="N16" s="26">
        <v>3</v>
      </c>
      <c r="O16" s="26">
        <v>2</v>
      </c>
      <c r="P16" s="75"/>
      <c r="Q16" s="75"/>
      <c r="R16" s="26">
        <v>2</v>
      </c>
      <c r="S16" s="26">
        <v>5</v>
      </c>
      <c r="T16" s="75"/>
      <c r="U16" s="75"/>
      <c r="V16" s="75"/>
      <c r="W16" s="75"/>
      <c r="X16" s="26">
        <v>3</v>
      </c>
      <c r="Y16" s="75"/>
      <c r="Z16" s="75"/>
      <c r="AA16" s="75"/>
      <c r="AB16" s="75"/>
      <c r="AC16" s="75"/>
      <c r="AD16" s="75"/>
      <c r="AE16" s="75"/>
      <c r="AF16" s="75"/>
      <c r="AG16" s="26">
        <v>3</v>
      </c>
      <c r="AH16" s="26">
        <v>1</v>
      </c>
      <c r="AI16" s="26">
        <v>1</v>
      </c>
      <c r="AJ16" s="75"/>
      <c r="AK16" s="75"/>
      <c r="AL16" s="26">
        <v>2</v>
      </c>
      <c r="AM16" s="26">
        <v>3</v>
      </c>
      <c r="AN16" s="75"/>
      <c r="AO16" s="26">
        <v>2</v>
      </c>
      <c r="AP16" s="75"/>
      <c r="AQ16" s="75"/>
      <c r="AR16" s="75"/>
      <c r="AS16" s="25">
        <f t="shared" si="1"/>
        <v>44</v>
      </c>
    </row>
    <row r="17" spans="1:45" ht="15" customHeight="1" x14ac:dyDescent="0.2">
      <c r="A17" s="57">
        <v>41958</v>
      </c>
      <c r="B17" s="75"/>
      <c r="C17" s="75"/>
      <c r="D17" s="75"/>
      <c r="E17" s="75"/>
      <c r="F17" s="26">
        <v>2</v>
      </c>
      <c r="G17" s="75"/>
      <c r="H17" s="26">
        <v>3</v>
      </c>
      <c r="I17" s="26">
        <v>2</v>
      </c>
      <c r="J17" s="75"/>
      <c r="K17" s="75"/>
      <c r="L17" s="75"/>
      <c r="M17" s="75"/>
      <c r="N17" s="26">
        <v>2</v>
      </c>
      <c r="O17" s="26">
        <v>2</v>
      </c>
      <c r="P17" s="75"/>
      <c r="Q17" s="26">
        <v>3</v>
      </c>
      <c r="R17" s="26">
        <v>4</v>
      </c>
      <c r="S17" s="26">
        <v>6</v>
      </c>
      <c r="T17" s="75"/>
      <c r="U17" s="26">
        <v>3</v>
      </c>
      <c r="V17" s="26">
        <v>2</v>
      </c>
      <c r="W17" s="26">
        <v>5</v>
      </c>
      <c r="X17" s="26">
        <v>4</v>
      </c>
      <c r="Y17" s="75"/>
      <c r="Z17" s="75"/>
      <c r="AA17" s="75"/>
      <c r="AB17" s="75"/>
      <c r="AC17" s="75"/>
      <c r="AD17" s="26">
        <v>3</v>
      </c>
      <c r="AE17" s="75"/>
      <c r="AF17" s="26">
        <v>2</v>
      </c>
      <c r="AG17" s="26">
        <v>3</v>
      </c>
      <c r="AH17" s="26">
        <v>3</v>
      </c>
      <c r="AI17" s="26">
        <v>3</v>
      </c>
      <c r="AJ17" s="75"/>
      <c r="AK17" s="75"/>
      <c r="AL17" s="26">
        <v>2</v>
      </c>
      <c r="AM17" s="26">
        <v>3</v>
      </c>
      <c r="AN17" s="26">
        <v>2</v>
      </c>
      <c r="AO17" s="26">
        <v>1</v>
      </c>
      <c r="AP17" s="26">
        <v>3</v>
      </c>
      <c r="AQ17" s="75"/>
      <c r="AR17" s="75"/>
      <c r="AS17" s="25">
        <f t="shared" si="1"/>
        <v>63</v>
      </c>
    </row>
    <row r="18" spans="1:45" ht="15" customHeight="1" x14ac:dyDescent="0.2">
      <c r="A18" s="57">
        <v>41959</v>
      </c>
      <c r="B18" s="75"/>
      <c r="C18" s="75"/>
      <c r="D18" s="75"/>
      <c r="E18" s="75"/>
      <c r="F18" s="26">
        <v>2</v>
      </c>
      <c r="G18" s="75"/>
      <c r="H18" s="75"/>
      <c r="I18" s="75"/>
      <c r="J18" s="75"/>
      <c r="K18" s="75"/>
      <c r="L18" s="75"/>
      <c r="M18" s="75"/>
      <c r="N18" s="26">
        <v>2</v>
      </c>
      <c r="O18" s="75"/>
      <c r="P18" s="75"/>
      <c r="Q18" s="26">
        <v>2</v>
      </c>
      <c r="R18" s="26">
        <v>3</v>
      </c>
      <c r="S18" s="26">
        <v>3</v>
      </c>
      <c r="T18" s="75"/>
      <c r="U18" s="26">
        <v>3</v>
      </c>
      <c r="V18" s="75"/>
      <c r="W18" s="26">
        <v>2</v>
      </c>
      <c r="X18" s="26">
        <v>2</v>
      </c>
      <c r="Y18" s="26">
        <v>2</v>
      </c>
      <c r="Z18" s="75"/>
      <c r="AA18" s="75"/>
      <c r="AB18" s="75"/>
      <c r="AC18" s="26">
        <v>3</v>
      </c>
      <c r="AD18" s="26">
        <v>3</v>
      </c>
      <c r="AE18" s="75"/>
      <c r="AF18" s="75"/>
      <c r="AG18" s="26">
        <v>3</v>
      </c>
      <c r="AH18" s="26">
        <v>1</v>
      </c>
      <c r="AI18" s="75"/>
      <c r="AJ18" s="75"/>
      <c r="AK18" s="75"/>
      <c r="AL18" s="26">
        <v>1</v>
      </c>
      <c r="AM18" s="26">
        <v>3</v>
      </c>
      <c r="AN18" s="75"/>
      <c r="AO18" s="75"/>
      <c r="AP18" s="26">
        <v>2</v>
      </c>
      <c r="AQ18" s="75"/>
      <c r="AR18" s="75"/>
      <c r="AS18" s="25">
        <f t="shared" si="1"/>
        <v>37</v>
      </c>
    </row>
    <row r="19" spans="1:45" ht="15" customHeight="1" x14ac:dyDescent="0.2">
      <c r="A19" s="57">
        <v>41962</v>
      </c>
      <c r="B19" s="75"/>
      <c r="C19" s="75"/>
      <c r="D19" s="75"/>
      <c r="E19" s="75"/>
      <c r="F19" s="26">
        <v>2</v>
      </c>
      <c r="G19" s="75"/>
      <c r="H19" s="75"/>
      <c r="I19" s="75"/>
      <c r="J19" s="75"/>
      <c r="K19" s="75"/>
      <c r="L19" s="75"/>
      <c r="M19" s="75"/>
      <c r="N19" s="26">
        <v>1</v>
      </c>
      <c r="O19" s="75"/>
      <c r="P19" s="75"/>
      <c r="Q19" s="26">
        <v>2</v>
      </c>
      <c r="R19" s="26">
        <v>5</v>
      </c>
      <c r="S19" s="26">
        <v>5</v>
      </c>
      <c r="T19" s="75"/>
      <c r="U19" s="26">
        <v>3</v>
      </c>
      <c r="V19" s="75"/>
      <c r="W19" s="26">
        <v>2</v>
      </c>
      <c r="X19" s="26">
        <v>2</v>
      </c>
      <c r="Y19" s="75"/>
      <c r="Z19" s="26">
        <v>2</v>
      </c>
      <c r="AA19" s="75"/>
      <c r="AB19" s="75"/>
      <c r="AC19" s="26">
        <v>2</v>
      </c>
      <c r="AD19" s="26">
        <v>3</v>
      </c>
      <c r="AE19" s="26">
        <v>2</v>
      </c>
      <c r="AF19" s="26">
        <v>2</v>
      </c>
      <c r="AG19" s="26">
        <v>2</v>
      </c>
      <c r="AH19" s="26">
        <v>3</v>
      </c>
      <c r="AI19" s="26">
        <v>3</v>
      </c>
      <c r="AJ19" s="75"/>
      <c r="AK19" s="75"/>
      <c r="AL19" s="26">
        <v>1</v>
      </c>
      <c r="AM19" s="26">
        <v>2</v>
      </c>
      <c r="AN19" s="75"/>
      <c r="AO19" s="26">
        <v>1</v>
      </c>
      <c r="AP19" s="75"/>
      <c r="AQ19" s="75"/>
      <c r="AR19" s="75"/>
      <c r="AS19" s="25">
        <f t="shared" si="1"/>
        <v>45</v>
      </c>
    </row>
    <row r="20" spans="1:45" ht="15" customHeight="1" x14ac:dyDescent="0.2">
      <c r="A20" s="57">
        <v>41965</v>
      </c>
      <c r="B20" s="75"/>
      <c r="C20" s="26">
        <v>2</v>
      </c>
      <c r="D20" s="26">
        <v>3</v>
      </c>
      <c r="E20" s="26">
        <v>3</v>
      </c>
      <c r="F20" s="26">
        <v>3</v>
      </c>
      <c r="G20" s="75"/>
      <c r="H20" s="75"/>
      <c r="I20" s="26">
        <v>1</v>
      </c>
      <c r="J20" s="75"/>
      <c r="K20" s="75"/>
      <c r="L20" s="75"/>
      <c r="M20" s="75"/>
      <c r="N20" s="26">
        <v>1</v>
      </c>
      <c r="O20" s="75"/>
      <c r="P20" s="75"/>
      <c r="Q20" s="26">
        <v>3</v>
      </c>
      <c r="R20" s="26">
        <v>2</v>
      </c>
      <c r="S20" s="26">
        <v>5</v>
      </c>
      <c r="T20" s="75"/>
      <c r="U20" s="26">
        <v>3</v>
      </c>
      <c r="V20" s="26">
        <v>3</v>
      </c>
      <c r="W20" s="26">
        <v>4</v>
      </c>
      <c r="X20" s="26">
        <v>3</v>
      </c>
      <c r="Y20" s="26">
        <v>1</v>
      </c>
      <c r="Z20" s="26">
        <v>2</v>
      </c>
      <c r="AA20" s="75"/>
      <c r="AB20" s="26">
        <v>3</v>
      </c>
      <c r="AC20" s="75"/>
      <c r="AD20" s="26">
        <v>3</v>
      </c>
      <c r="AE20" s="75"/>
      <c r="AF20" s="26">
        <v>1</v>
      </c>
      <c r="AG20" s="26">
        <v>2</v>
      </c>
      <c r="AH20" s="26">
        <v>5</v>
      </c>
      <c r="AI20" s="26"/>
      <c r="AJ20" s="75"/>
      <c r="AK20" s="75"/>
      <c r="AL20" s="26">
        <v>1</v>
      </c>
      <c r="AM20" s="26">
        <v>1</v>
      </c>
      <c r="AN20" s="75"/>
      <c r="AO20" s="75"/>
      <c r="AP20" s="75"/>
      <c r="AQ20" s="75"/>
      <c r="AR20" s="75"/>
      <c r="AS20" s="25">
        <f t="shared" si="1"/>
        <v>55</v>
      </c>
    </row>
    <row r="21" spans="1:45" ht="15" customHeight="1" x14ac:dyDescent="0.2">
      <c r="A21" s="57">
        <v>41966</v>
      </c>
      <c r="B21" s="75"/>
      <c r="C21" s="26">
        <v>1</v>
      </c>
      <c r="D21" s="26">
        <v>1</v>
      </c>
      <c r="E21" s="26">
        <v>2</v>
      </c>
      <c r="F21" s="26">
        <v>2</v>
      </c>
      <c r="G21" s="75"/>
      <c r="H21" s="75"/>
      <c r="I21" s="26">
        <v>2</v>
      </c>
      <c r="J21" s="75"/>
      <c r="K21" s="26">
        <v>3</v>
      </c>
      <c r="L21" s="75"/>
      <c r="M21" s="75"/>
      <c r="N21" s="26">
        <v>1</v>
      </c>
      <c r="O21" s="75"/>
      <c r="P21" s="75"/>
      <c r="Q21" s="26">
        <v>3</v>
      </c>
      <c r="R21" s="26">
        <v>3</v>
      </c>
      <c r="S21" s="26">
        <v>4</v>
      </c>
      <c r="T21" s="75"/>
      <c r="U21" s="26">
        <v>2</v>
      </c>
      <c r="V21" s="75"/>
      <c r="W21" s="26">
        <v>3</v>
      </c>
      <c r="X21" s="26">
        <v>3</v>
      </c>
      <c r="Y21" s="75"/>
      <c r="Z21" s="75"/>
      <c r="AA21" s="75"/>
      <c r="AB21" s="75"/>
      <c r="AC21" s="75"/>
      <c r="AD21" s="26">
        <v>2</v>
      </c>
      <c r="AE21" s="75"/>
      <c r="AF21" s="75"/>
      <c r="AG21" s="26">
        <v>2</v>
      </c>
      <c r="AH21" s="26">
        <v>3</v>
      </c>
      <c r="AI21" s="26">
        <v>2</v>
      </c>
      <c r="AJ21" s="75"/>
      <c r="AK21" s="75"/>
      <c r="AL21" s="75"/>
      <c r="AM21" s="75"/>
      <c r="AN21" s="75"/>
      <c r="AO21" s="75"/>
      <c r="AP21" s="75"/>
      <c r="AQ21" s="75"/>
      <c r="AR21" s="75"/>
      <c r="AS21" s="25">
        <f t="shared" si="1"/>
        <v>39</v>
      </c>
    </row>
    <row r="22" spans="1:45" ht="15" customHeight="1" x14ac:dyDescent="0.2">
      <c r="A22" s="57">
        <v>41969</v>
      </c>
      <c r="B22" s="26">
        <v>1</v>
      </c>
      <c r="C22" s="26">
        <v>3</v>
      </c>
      <c r="D22" s="26">
        <v>2</v>
      </c>
      <c r="E22" s="26">
        <v>3</v>
      </c>
      <c r="F22" s="26">
        <v>3</v>
      </c>
      <c r="G22" s="75"/>
      <c r="H22" s="26">
        <v>2</v>
      </c>
      <c r="I22" s="26">
        <v>1</v>
      </c>
      <c r="J22" s="26">
        <v>3</v>
      </c>
      <c r="K22" s="26">
        <v>2</v>
      </c>
      <c r="L22" s="26">
        <v>2</v>
      </c>
      <c r="M22" s="75"/>
      <c r="N22" s="26">
        <v>2</v>
      </c>
      <c r="O22" s="26">
        <v>2</v>
      </c>
      <c r="P22" s="26">
        <v>3</v>
      </c>
      <c r="Q22" s="26">
        <v>3</v>
      </c>
      <c r="R22" s="26">
        <v>3</v>
      </c>
      <c r="S22" s="26">
        <v>3</v>
      </c>
      <c r="T22" s="75"/>
      <c r="U22" s="75"/>
      <c r="V22" s="26">
        <v>1</v>
      </c>
      <c r="W22" s="26">
        <v>3</v>
      </c>
      <c r="X22" s="26">
        <v>4</v>
      </c>
      <c r="Y22" s="26">
        <v>1</v>
      </c>
      <c r="Z22" s="75"/>
      <c r="AA22" s="75"/>
      <c r="AB22" s="75"/>
      <c r="AC22" s="75"/>
      <c r="AD22" s="26">
        <v>2</v>
      </c>
      <c r="AE22" s="75"/>
      <c r="AF22" s="75"/>
      <c r="AG22" s="26">
        <v>3</v>
      </c>
      <c r="AH22" s="26">
        <v>2</v>
      </c>
      <c r="AI22" s="75"/>
      <c r="AJ22" s="75"/>
      <c r="AK22" s="75"/>
      <c r="AL22" s="26">
        <v>2</v>
      </c>
      <c r="AM22" s="26">
        <v>1</v>
      </c>
      <c r="AN22" s="75"/>
      <c r="AO22" s="26">
        <v>1</v>
      </c>
      <c r="AP22" s="75"/>
      <c r="AQ22" s="75"/>
      <c r="AR22" s="75"/>
      <c r="AS22" s="25">
        <f t="shared" si="1"/>
        <v>58</v>
      </c>
    </row>
    <row r="23" spans="1:45" ht="15" customHeight="1" x14ac:dyDescent="0.2">
      <c r="A23" s="57">
        <v>41970</v>
      </c>
      <c r="B23" s="26">
        <v>1</v>
      </c>
      <c r="C23" s="26">
        <v>2</v>
      </c>
      <c r="D23" s="26">
        <v>2</v>
      </c>
      <c r="E23" s="26">
        <v>1</v>
      </c>
      <c r="F23" s="26">
        <v>2</v>
      </c>
      <c r="G23" s="75"/>
      <c r="H23" s="26">
        <v>2</v>
      </c>
      <c r="I23" s="26">
        <v>2</v>
      </c>
      <c r="J23" s="26">
        <v>2</v>
      </c>
      <c r="K23" s="26">
        <v>2</v>
      </c>
      <c r="L23" s="75"/>
      <c r="M23" s="75"/>
      <c r="N23" s="26">
        <v>2</v>
      </c>
      <c r="O23" s="75"/>
      <c r="P23" s="75"/>
      <c r="Q23" s="75"/>
      <c r="R23" s="26">
        <v>2</v>
      </c>
      <c r="S23" s="26">
        <v>6</v>
      </c>
      <c r="T23" s="75"/>
      <c r="U23" s="75"/>
      <c r="V23" s="75"/>
      <c r="W23" s="75"/>
      <c r="X23" s="26">
        <v>3</v>
      </c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25">
        <f t="shared" si="1"/>
        <v>29</v>
      </c>
    </row>
    <row r="24" spans="1:45" ht="15" customHeight="1" x14ac:dyDescent="0.2">
      <c r="A24" s="57">
        <v>41972</v>
      </c>
      <c r="B24" s="75"/>
      <c r="C24" s="26">
        <v>4</v>
      </c>
      <c r="D24" s="26">
        <v>3</v>
      </c>
      <c r="E24" s="26">
        <v>5</v>
      </c>
      <c r="F24" s="26">
        <v>2</v>
      </c>
      <c r="G24" s="75"/>
      <c r="H24" s="26">
        <v>2</v>
      </c>
      <c r="I24" s="26">
        <v>4</v>
      </c>
      <c r="J24" s="26">
        <v>3</v>
      </c>
      <c r="K24" s="26">
        <v>1</v>
      </c>
      <c r="L24" s="75"/>
      <c r="M24" s="75"/>
      <c r="N24" s="26">
        <v>3</v>
      </c>
      <c r="O24" s="26">
        <v>3</v>
      </c>
      <c r="P24" s="26">
        <v>1</v>
      </c>
      <c r="Q24" s="75"/>
      <c r="R24" s="26">
        <v>2</v>
      </c>
      <c r="S24" s="26">
        <v>6</v>
      </c>
      <c r="T24" s="75"/>
      <c r="U24" s="26">
        <v>3</v>
      </c>
      <c r="V24" s="75"/>
      <c r="W24" s="26">
        <v>2</v>
      </c>
      <c r="X24" s="26">
        <v>2</v>
      </c>
      <c r="Y24" s="75"/>
      <c r="Z24" s="75"/>
      <c r="AA24" s="75"/>
      <c r="AB24" s="75"/>
      <c r="AC24" s="26">
        <v>1</v>
      </c>
      <c r="AD24" s="75"/>
      <c r="AE24" s="75"/>
      <c r="AF24" s="75"/>
      <c r="AG24" s="26">
        <v>1</v>
      </c>
      <c r="AH24" s="26">
        <v>1</v>
      </c>
      <c r="AI24" s="26">
        <v>2</v>
      </c>
      <c r="AJ24" s="75"/>
      <c r="AK24" s="75"/>
      <c r="AL24" s="26">
        <v>3</v>
      </c>
      <c r="AM24" s="26">
        <v>2</v>
      </c>
      <c r="AN24" s="75"/>
      <c r="AO24" s="26">
        <v>1</v>
      </c>
      <c r="AP24" s="75"/>
      <c r="AQ24" s="75"/>
      <c r="AR24" s="75"/>
      <c r="AS24" s="25">
        <f t="shared" si="1"/>
        <v>57</v>
      </c>
    </row>
    <row r="25" spans="1:45" ht="15" customHeight="1" x14ac:dyDescent="0.2">
      <c r="A25" s="57">
        <v>41973</v>
      </c>
      <c r="B25" s="75"/>
      <c r="C25" s="75"/>
      <c r="D25" s="26">
        <v>1</v>
      </c>
      <c r="E25" s="26">
        <v>1</v>
      </c>
      <c r="F25" s="26">
        <v>3</v>
      </c>
      <c r="G25" s="75"/>
      <c r="H25" s="75"/>
      <c r="I25" s="26">
        <v>2</v>
      </c>
      <c r="J25" s="26">
        <v>2</v>
      </c>
      <c r="K25" s="26">
        <v>2</v>
      </c>
      <c r="L25" s="75"/>
      <c r="M25" s="75"/>
      <c r="N25" s="26">
        <v>1</v>
      </c>
      <c r="O25" s="75"/>
      <c r="P25" s="75"/>
      <c r="Q25" s="75"/>
      <c r="R25" s="26">
        <v>4</v>
      </c>
      <c r="S25" s="26">
        <v>4</v>
      </c>
      <c r="T25" s="75"/>
      <c r="U25" s="26">
        <v>2</v>
      </c>
      <c r="V25" s="75"/>
      <c r="W25" s="26">
        <v>3</v>
      </c>
      <c r="X25" s="26">
        <v>2</v>
      </c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26">
        <v>1</v>
      </c>
      <c r="AN25" s="75"/>
      <c r="AO25" s="75"/>
      <c r="AP25" s="75"/>
      <c r="AQ25" s="75"/>
      <c r="AR25" s="75"/>
      <c r="AS25" s="25">
        <f t="shared" si="1"/>
        <v>28</v>
      </c>
    </row>
    <row r="26" spans="1:45" ht="15" customHeight="1" x14ac:dyDescent="0.2">
      <c r="A26" s="57">
        <v>41976</v>
      </c>
      <c r="B26" s="75"/>
      <c r="C26" s="75"/>
      <c r="D26" s="75"/>
      <c r="E26" s="26">
        <v>1</v>
      </c>
      <c r="F26" s="75"/>
      <c r="G26" s="75"/>
      <c r="H26" s="26">
        <v>2</v>
      </c>
      <c r="I26" s="75"/>
      <c r="J26" s="75"/>
      <c r="K26" s="75"/>
      <c r="L26" s="75"/>
      <c r="M26" s="75"/>
      <c r="N26" s="26">
        <v>1</v>
      </c>
      <c r="O26" s="75"/>
      <c r="P26" s="75"/>
      <c r="Q26" s="26">
        <v>2</v>
      </c>
      <c r="R26" s="26">
        <v>3</v>
      </c>
      <c r="S26" s="26">
        <v>3</v>
      </c>
      <c r="T26" s="75"/>
      <c r="U26" s="26">
        <v>2</v>
      </c>
      <c r="V26" s="75"/>
      <c r="W26" s="26">
        <v>2</v>
      </c>
      <c r="X26" s="26">
        <v>1</v>
      </c>
      <c r="Y26" s="75"/>
      <c r="Z26" s="26">
        <v>2</v>
      </c>
      <c r="AA26" s="75"/>
      <c r="AB26" s="75"/>
      <c r="AC26" s="75"/>
      <c r="AD26" s="26">
        <v>2</v>
      </c>
      <c r="AE26" s="75"/>
      <c r="AF26" s="75"/>
      <c r="AG26" s="26">
        <v>1</v>
      </c>
      <c r="AH26" s="26">
        <v>2</v>
      </c>
      <c r="AI26" s="26">
        <v>2</v>
      </c>
      <c r="AJ26" s="75"/>
      <c r="AK26" s="75"/>
      <c r="AL26" s="75"/>
      <c r="AM26" s="26">
        <v>1</v>
      </c>
      <c r="AN26" s="75"/>
      <c r="AO26" s="26">
        <v>2</v>
      </c>
      <c r="AP26" s="75"/>
      <c r="AQ26" s="75"/>
      <c r="AR26" s="75"/>
      <c r="AS26" s="25">
        <f t="shared" si="1"/>
        <v>29</v>
      </c>
    </row>
    <row r="27" spans="1:45" ht="15" customHeight="1" x14ac:dyDescent="0.2">
      <c r="A27" s="57">
        <v>41979</v>
      </c>
      <c r="B27" s="75"/>
      <c r="C27" s="26">
        <v>1</v>
      </c>
      <c r="D27" s="26">
        <v>2</v>
      </c>
      <c r="E27" s="26">
        <v>3</v>
      </c>
      <c r="F27" s="26">
        <v>3</v>
      </c>
      <c r="G27" s="75"/>
      <c r="H27" s="26">
        <v>2</v>
      </c>
      <c r="I27" s="26">
        <v>3</v>
      </c>
      <c r="J27" s="26">
        <v>2</v>
      </c>
      <c r="K27" s="26">
        <v>2</v>
      </c>
      <c r="L27" s="75"/>
      <c r="M27" s="75"/>
      <c r="N27" s="26">
        <v>1</v>
      </c>
      <c r="O27" s="75"/>
      <c r="P27" s="75"/>
      <c r="Q27" s="26">
        <v>3</v>
      </c>
      <c r="R27" s="26">
        <v>3</v>
      </c>
      <c r="S27" s="26">
        <v>2</v>
      </c>
      <c r="T27" s="75"/>
      <c r="U27" s="26">
        <v>6</v>
      </c>
      <c r="V27" s="26">
        <v>3</v>
      </c>
      <c r="W27" s="26">
        <v>3</v>
      </c>
      <c r="X27" s="26">
        <v>3</v>
      </c>
      <c r="Y27" s="75"/>
      <c r="Z27" s="26">
        <v>1</v>
      </c>
      <c r="AA27" s="75"/>
      <c r="AB27" s="75"/>
      <c r="AC27" s="26">
        <v>2</v>
      </c>
      <c r="AD27" s="26">
        <v>1</v>
      </c>
      <c r="AE27" s="26">
        <v>3</v>
      </c>
      <c r="AF27" s="75"/>
      <c r="AG27" s="26">
        <v>5</v>
      </c>
      <c r="AH27" s="75"/>
      <c r="AI27" s="75"/>
      <c r="AJ27" s="75"/>
      <c r="AK27" s="75"/>
      <c r="AL27" s="75"/>
      <c r="AM27" s="75"/>
      <c r="AN27" s="75"/>
      <c r="AO27" s="75"/>
      <c r="AP27" s="26">
        <v>2</v>
      </c>
      <c r="AQ27" s="75"/>
      <c r="AR27" s="75"/>
      <c r="AS27" s="25">
        <f t="shared" si="1"/>
        <v>56</v>
      </c>
    </row>
    <row r="28" spans="1:45" ht="15" customHeight="1" x14ac:dyDescent="0.2">
      <c r="A28" s="57">
        <v>41980</v>
      </c>
      <c r="B28" s="75"/>
      <c r="C28" s="75"/>
      <c r="D28" s="26">
        <v>2</v>
      </c>
      <c r="E28" s="75"/>
      <c r="F28" s="75"/>
      <c r="G28" s="75"/>
      <c r="H28" s="75"/>
      <c r="I28" s="75"/>
      <c r="J28" s="75"/>
      <c r="K28" s="26">
        <v>1</v>
      </c>
      <c r="L28" s="75"/>
      <c r="M28" s="75"/>
      <c r="N28" s="26">
        <v>3</v>
      </c>
      <c r="O28" s="75"/>
      <c r="P28" s="75"/>
      <c r="Q28" s="26">
        <v>2</v>
      </c>
      <c r="R28" s="26">
        <v>1</v>
      </c>
      <c r="S28" s="26">
        <v>5</v>
      </c>
      <c r="T28" s="75"/>
      <c r="U28" s="26">
        <v>5</v>
      </c>
      <c r="V28" s="75"/>
      <c r="W28" s="26">
        <v>2</v>
      </c>
      <c r="X28" s="26">
        <v>3</v>
      </c>
      <c r="Y28" s="75"/>
      <c r="Z28" s="74"/>
      <c r="AA28" s="75"/>
      <c r="AB28" s="75"/>
      <c r="AC28" s="26">
        <v>3</v>
      </c>
      <c r="AD28" s="75"/>
      <c r="AE28" s="26">
        <v>3</v>
      </c>
      <c r="AF28" s="75"/>
      <c r="AG28" s="75"/>
      <c r="AH28" s="75"/>
      <c r="AI28" s="26">
        <v>1</v>
      </c>
      <c r="AJ28" s="75"/>
      <c r="AK28" s="75"/>
      <c r="AL28" s="75"/>
      <c r="AM28" s="75"/>
      <c r="AN28" s="75"/>
      <c r="AO28" s="75"/>
      <c r="AP28" s="75"/>
      <c r="AQ28" s="75"/>
      <c r="AR28" s="75"/>
      <c r="AS28" s="25">
        <f t="shared" si="1"/>
        <v>31</v>
      </c>
    </row>
    <row r="29" spans="1:45" ht="15" customHeight="1" x14ac:dyDescent="0.2">
      <c r="A29" s="57">
        <v>41983</v>
      </c>
      <c r="B29" s="75"/>
      <c r="C29" s="26">
        <v>4</v>
      </c>
      <c r="D29" s="26">
        <v>2</v>
      </c>
      <c r="E29" s="26">
        <v>3</v>
      </c>
      <c r="F29" s="26">
        <v>1</v>
      </c>
      <c r="G29" s="75"/>
      <c r="H29" s="75"/>
      <c r="I29" s="26">
        <v>2</v>
      </c>
      <c r="J29" s="26">
        <v>2</v>
      </c>
      <c r="K29" s="26">
        <v>2</v>
      </c>
      <c r="L29" s="75"/>
      <c r="M29" s="75"/>
      <c r="N29" s="75"/>
      <c r="O29" s="75"/>
      <c r="P29" s="75"/>
      <c r="Q29" s="75"/>
      <c r="R29" s="26">
        <v>3</v>
      </c>
      <c r="S29" s="26">
        <v>3</v>
      </c>
      <c r="T29" s="75"/>
      <c r="U29" s="26">
        <v>3</v>
      </c>
      <c r="V29" s="75"/>
      <c r="W29" s="26">
        <v>4</v>
      </c>
      <c r="X29" s="26">
        <v>3</v>
      </c>
      <c r="Y29" s="75"/>
      <c r="Z29" s="26">
        <v>1</v>
      </c>
      <c r="AA29" s="75"/>
      <c r="AB29" s="75"/>
      <c r="AC29" s="75"/>
      <c r="AD29" s="26">
        <v>3</v>
      </c>
      <c r="AE29" s="75"/>
      <c r="AF29" s="75"/>
      <c r="AG29" s="75"/>
      <c r="AH29" s="26">
        <v>2</v>
      </c>
      <c r="AI29" s="26">
        <v>2</v>
      </c>
      <c r="AJ29" s="75"/>
      <c r="AK29" s="75"/>
      <c r="AL29" s="26">
        <v>2</v>
      </c>
      <c r="AM29" s="26">
        <v>2</v>
      </c>
      <c r="AN29" s="75"/>
      <c r="AO29" s="75"/>
      <c r="AP29" s="75"/>
      <c r="AQ29" s="75"/>
      <c r="AR29" s="75"/>
      <c r="AS29" s="25">
        <f t="shared" si="1"/>
        <v>44</v>
      </c>
    </row>
    <row r="30" spans="1:45" ht="15" customHeight="1" x14ac:dyDescent="0.2">
      <c r="A30" s="57">
        <v>41986</v>
      </c>
      <c r="B30" s="26">
        <v>2</v>
      </c>
      <c r="C30" s="26">
        <v>5</v>
      </c>
      <c r="D30" s="26">
        <v>2</v>
      </c>
      <c r="E30" s="26">
        <v>2</v>
      </c>
      <c r="F30" s="26">
        <v>2</v>
      </c>
      <c r="G30" s="75"/>
      <c r="H30" s="26">
        <v>3</v>
      </c>
      <c r="I30" s="26">
        <v>2</v>
      </c>
      <c r="J30" s="26">
        <v>3</v>
      </c>
      <c r="K30" s="26">
        <v>4</v>
      </c>
      <c r="L30" s="75"/>
      <c r="M30" s="26">
        <v>2</v>
      </c>
      <c r="N30" s="26">
        <v>1</v>
      </c>
      <c r="O30" s="26">
        <v>1</v>
      </c>
      <c r="P30" s="75"/>
      <c r="Q30" s="75"/>
      <c r="R30" s="26">
        <v>6</v>
      </c>
      <c r="S30" s="26">
        <v>2</v>
      </c>
      <c r="T30" s="26">
        <v>2</v>
      </c>
      <c r="U30" s="26">
        <v>2</v>
      </c>
      <c r="V30" s="26">
        <v>2</v>
      </c>
      <c r="W30" s="26">
        <v>3</v>
      </c>
      <c r="X30" s="26">
        <v>3</v>
      </c>
      <c r="Y30" s="75"/>
      <c r="Z30" s="75"/>
      <c r="AA30" s="75"/>
      <c r="AB30" s="75"/>
      <c r="AC30" s="26">
        <v>2</v>
      </c>
      <c r="AD30" s="26">
        <v>3</v>
      </c>
      <c r="AE30" s="26">
        <v>1</v>
      </c>
      <c r="AF30" s="75"/>
      <c r="AG30" s="75"/>
      <c r="AH30" s="75"/>
      <c r="AI30" s="26">
        <v>1</v>
      </c>
      <c r="AJ30" s="75"/>
      <c r="AK30" s="75"/>
      <c r="AL30" s="75"/>
      <c r="AM30" s="75"/>
      <c r="AN30" s="75"/>
      <c r="AO30" s="75"/>
      <c r="AP30" s="75"/>
      <c r="AQ30" s="75"/>
      <c r="AR30" s="75"/>
      <c r="AS30" s="25">
        <f t="shared" si="1"/>
        <v>56</v>
      </c>
    </row>
    <row r="31" spans="1:45" ht="15" customHeight="1" x14ac:dyDescent="0.2">
      <c r="A31" s="57">
        <v>41987</v>
      </c>
      <c r="B31" s="75"/>
      <c r="C31" s="26">
        <v>4</v>
      </c>
      <c r="D31" s="26">
        <v>3</v>
      </c>
      <c r="E31" s="75"/>
      <c r="F31" s="26">
        <v>3</v>
      </c>
      <c r="G31" s="75"/>
      <c r="H31" s="75"/>
      <c r="I31" s="26">
        <v>2</v>
      </c>
      <c r="J31" s="26">
        <v>2</v>
      </c>
      <c r="K31" s="75"/>
      <c r="L31" s="75"/>
      <c r="M31" s="75"/>
      <c r="N31" s="75"/>
      <c r="O31" s="75"/>
      <c r="P31" s="75"/>
      <c r="Q31" s="75"/>
      <c r="R31" s="75"/>
      <c r="S31" s="26">
        <v>2</v>
      </c>
      <c r="T31" s="75"/>
      <c r="U31" s="26">
        <v>1</v>
      </c>
      <c r="V31" s="75"/>
      <c r="W31" s="26">
        <v>1</v>
      </c>
      <c r="X31" s="26">
        <v>2</v>
      </c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26">
        <v>3</v>
      </c>
      <c r="AJ31" s="75"/>
      <c r="AK31" s="75"/>
      <c r="AL31" s="75"/>
      <c r="AM31" s="75"/>
      <c r="AN31" s="75"/>
      <c r="AO31" s="75"/>
      <c r="AP31" s="75"/>
      <c r="AQ31" s="75"/>
      <c r="AR31" s="75"/>
      <c r="AS31" s="25">
        <f t="shared" si="1"/>
        <v>23</v>
      </c>
    </row>
    <row r="32" spans="1:45" ht="15" customHeight="1" x14ac:dyDescent="0.2">
      <c r="A32" s="57">
        <v>41990</v>
      </c>
      <c r="B32" s="26">
        <v>1</v>
      </c>
      <c r="C32" s="26">
        <v>3</v>
      </c>
      <c r="D32" s="26">
        <v>3</v>
      </c>
      <c r="E32" s="26">
        <v>4</v>
      </c>
      <c r="F32" s="26">
        <v>2</v>
      </c>
      <c r="G32" s="75"/>
      <c r="H32" s="26">
        <v>2</v>
      </c>
      <c r="I32" s="26">
        <v>4</v>
      </c>
      <c r="J32" s="26">
        <v>3</v>
      </c>
      <c r="K32" s="26">
        <v>3</v>
      </c>
      <c r="L32" s="75"/>
      <c r="M32" s="26">
        <v>1</v>
      </c>
      <c r="N32" s="26">
        <v>2</v>
      </c>
      <c r="O32" s="75"/>
      <c r="P32" s="75"/>
      <c r="Q32" s="75"/>
      <c r="R32" s="26">
        <v>3</v>
      </c>
      <c r="S32" s="26">
        <v>3</v>
      </c>
      <c r="T32" s="75"/>
      <c r="U32" s="26">
        <v>5</v>
      </c>
      <c r="V32" s="75"/>
      <c r="W32" s="26">
        <v>2</v>
      </c>
      <c r="X32" s="26">
        <v>3</v>
      </c>
      <c r="Y32" s="75"/>
      <c r="Z32" s="75"/>
      <c r="AA32" s="75"/>
      <c r="AB32" s="26">
        <v>1</v>
      </c>
      <c r="AC32" s="75"/>
      <c r="AD32" s="26">
        <v>2</v>
      </c>
      <c r="AE32" s="74"/>
      <c r="AF32" s="26">
        <v>3</v>
      </c>
      <c r="AG32" s="26">
        <v>1</v>
      </c>
      <c r="AH32" s="75"/>
      <c r="AI32" s="75"/>
      <c r="AJ32" s="75"/>
      <c r="AK32" s="75"/>
      <c r="AL32" s="75"/>
      <c r="AM32" s="26">
        <v>2</v>
      </c>
      <c r="AN32" s="75"/>
      <c r="AO32" s="75"/>
      <c r="AP32" s="75"/>
      <c r="AQ32" s="75"/>
      <c r="AR32" s="75"/>
      <c r="AS32" s="25">
        <f t="shared" si="1"/>
        <v>53</v>
      </c>
    </row>
    <row r="33" spans="1:45" ht="15" customHeight="1" x14ac:dyDescent="0.2">
      <c r="A33" s="57">
        <v>41993</v>
      </c>
      <c r="B33" s="26">
        <v>2</v>
      </c>
      <c r="C33" s="26">
        <v>2</v>
      </c>
      <c r="D33" s="26">
        <v>2</v>
      </c>
      <c r="E33" s="26">
        <v>3</v>
      </c>
      <c r="F33" s="75"/>
      <c r="G33" s="75"/>
      <c r="H33" s="75"/>
      <c r="I33" s="26">
        <v>3</v>
      </c>
      <c r="J33" s="26">
        <v>4</v>
      </c>
      <c r="K33" s="26">
        <v>2</v>
      </c>
      <c r="L33" s="75"/>
      <c r="M33" s="75"/>
      <c r="N33" s="75"/>
      <c r="O33" s="75"/>
      <c r="P33" s="75"/>
      <c r="Q33" s="75"/>
      <c r="R33" s="26">
        <v>2</v>
      </c>
      <c r="S33" s="26">
        <v>3</v>
      </c>
      <c r="T33" s="75"/>
      <c r="U33" s="26">
        <v>2</v>
      </c>
      <c r="V33" s="75"/>
      <c r="W33" s="26">
        <v>1</v>
      </c>
      <c r="X33" s="26">
        <v>4</v>
      </c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26">
        <v>2</v>
      </c>
      <c r="AM33" s="75"/>
      <c r="AN33" s="75"/>
      <c r="AO33" s="75"/>
      <c r="AP33" s="75"/>
      <c r="AQ33" s="75"/>
      <c r="AR33" s="75"/>
      <c r="AS33" s="25">
        <f t="shared" si="1"/>
        <v>32</v>
      </c>
    </row>
    <row r="34" spans="1:45" ht="15" customHeight="1" x14ac:dyDescent="0.2">
      <c r="A34" s="57">
        <v>41994</v>
      </c>
      <c r="B34" s="26">
        <v>3</v>
      </c>
      <c r="C34" s="26">
        <v>3</v>
      </c>
      <c r="D34" s="26">
        <v>3</v>
      </c>
      <c r="E34" s="26">
        <v>4</v>
      </c>
      <c r="F34" s="26">
        <v>3</v>
      </c>
      <c r="G34" s="75"/>
      <c r="H34" s="75"/>
      <c r="I34" s="26">
        <v>3</v>
      </c>
      <c r="J34" s="26">
        <v>3</v>
      </c>
      <c r="K34" s="75"/>
      <c r="L34" s="75"/>
      <c r="M34" s="75"/>
      <c r="N34" s="26">
        <v>1</v>
      </c>
      <c r="O34" s="75"/>
      <c r="P34" s="75"/>
      <c r="Q34" s="26">
        <v>2</v>
      </c>
      <c r="R34" s="26">
        <v>4</v>
      </c>
      <c r="S34" s="26">
        <v>3</v>
      </c>
      <c r="T34" s="26">
        <v>1</v>
      </c>
      <c r="U34" s="26">
        <v>3</v>
      </c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26">
        <v>2</v>
      </c>
      <c r="AH34" s="75"/>
      <c r="AI34" s="26">
        <v>1</v>
      </c>
      <c r="AJ34" s="75"/>
      <c r="AK34" s="75"/>
      <c r="AL34" s="75"/>
      <c r="AM34" s="75"/>
      <c r="AN34" s="75"/>
      <c r="AO34" s="75"/>
      <c r="AP34" s="75"/>
      <c r="AQ34" s="75"/>
      <c r="AR34" s="75"/>
      <c r="AS34" s="25">
        <f t="shared" si="1"/>
        <v>39</v>
      </c>
    </row>
    <row r="35" spans="1:45" ht="15" customHeight="1" x14ac:dyDescent="0.2">
      <c r="A35" s="57">
        <v>42000</v>
      </c>
      <c r="B35" s="26">
        <v>3</v>
      </c>
      <c r="C35" s="26">
        <v>3</v>
      </c>
      <c r="D35" s="26">
        <v>3</v>
      </c>
      <c r="E35" s="26">
        <v>3</v>
      </c>
      <c r="F35" s="26">
        <v>3</v>
      </c>
      <c r="G35" s="75"/>
      <c r="H35" s="26">
        <v>3</v>
      </c>
      <c r="I35" s="26">
        <v>5</v>
      </c>
      <c r="J35" s="26">
        <v>3</v>
      </c>
      <c r="K35" s="26">
        <v>3</v>
      </c>
      <c r="L35" s="26">
        <v>1</v>
      </c>
      <c r="M35" s="26">
        <v>3</v>
      </c>
      <c r="N35" s="26">
        <v>2</v>
      </c>
      <c r="O35" s="26">
        <v>1</v>
      </c>
      <c r="P35" s="75"/>
      <c r="Q35" s="26">
        <v>3</v>
      </c>
      <c r="R35" s="26">
        <v>3</v>
      </c>
      <c r="S35" s="26">
        <v>3</v>
      </c>
      <c r="T35" s="26">
        <v>1</v>
      </c>
      <c r="U35" s="26">
        <v>2</v>
      </c>
      <c r="V35" s="26">
        <v>3</v>
      </c>
      <c r="W35" s="26">
        <v>3</v>
      </c>
      <c r="X35" s="26">
        <v>5</v>
      </c>
      <c r="Y35" s="26">
        <v>1</v>
      </c>
      <c r="Z35" s="26">
        <v>1</v>
      </c>
      <c r="AA35" s="75"/>
      <c r="AB35" s="26">
        <v>2</v>
      </c>
      <c r="AC35" s="26">
        <v>6</v>
      </c>
      <c r="AD35" s="26">
        <v>2</v>
      </c>
      <c r="AE35" s="26">
        <v>2</v>
      </c>
      <c r="AF35" s="26">
        <v>3</v>
      </c>
      <c r="AG35" s="75"/>
      <c r="AH35" s="75"/>
      <c r="AI35" s="26">
        <v>3</v>
      </c>
      <c r="AJ35" s="75"/>
      <c r="AK35" s="75"/>
      <c r="AL35" s="26">
        <v>1</v>
      </c>
      <c r="AM35" s="26">
        <v>2</v>
      </c>
      <c r="AN35" s="75"/>
      <c r="AO35" s="26">
        <v>3</v>
      </c>
      <c r="AP35" s="26">
        <v>2</v>
      </c>
      <c r="AQ35" s="75"/>
      <c r="AR35" s="75"/>
      <c r="AS35" s="25">
        <f t="shared" si="1"/>
        <v>87</v>
      </c>
    </row>
    <row r="36" spans="1:45" ht="15" customHeight="1" x14ac:dyDescent="0.2">
      <c r="A36" s="57">
        <v>42001</v>
      </c>
      <c r="B36" s="26">
        <v>1</v>
      </c>
      <c r="C36" s="26">
        <v>6</v>
      </c>
      <c r="D36" s="26">
        <v>3</v>
      </c>
      <c r="E36" s="26">
        <v>4</v>
      </c>
      <c r="F36" s="26">
        <v>3</v>
      </c>
      <c r="G36" s="75"/>
      <c r="H36" s="75"/>
      <c r="I36" s="26">
        <v>3</v>
      </c>
      <c r="J36" s="26">
        <v>2</v>
      </c>
      <c r="K36" s="26">
        <v>1</v>
      </c>
      <c r="L36" s="75"/>
      <c r="M36" s="26">
        <v>2</v>
      </c>
      <c r="N36" s="26">
        <v>3</v>
      </c>
      <c r="O36" s="75"/>
      <c r="P36" s="26">
        <v>1</v>
      </c>
      <c r="Q36" s="26">
        <v>2</v>
      </c>
      <c r="R36" s="26">
        <v>4</v>
      </c>
      <c r="S36" s="26">
        <v>3</v>
      </c>
      <c r="T36" s="75"/>
      <c r="U36" s="26">
        <v>2</v>
      </c>
      <c r="V36" s="75"/>
      <c r="W36" s="26">
        <v>3</v>
      </c>
      <c r="X36" s="26">
        <v>2</v>
      </c>
      <c r="Y36" s="75"/>
      <c r="Z36" s="75"/>
      <c r="AA36" s="75"/>
      <c r="AB36" s="75"/>
      <c r="AC36" s="75"/>
      <c r="AD36" s="75"/>
      <c r="AE36" s="75"/>
      <c r="AF36" s="75"/>
      <c r="AG36" s="26">
        <v>3</v>
      </c>
      <c r="AH36" s="75"/>
      <c r="AI36" s="75"/>
      <c r="AJ36" s="75"/>
      <c r="AK36" s="75"/>
      <c r="AL36" s="26">
        <v>1</v>
      </c>
      <c r="AM36" s="75"/>
      <c r="AN36" s="75"/>
      <c r="AO36" s="75"/>
      <c r="AP36" s="26">
        <v>3</v>
      </c>
      <c r="AQ36" s="75"/>
      <c r="AR36" s="26">
        <v>1</v>
      </c>
      <c r="AS36" s="25">
        <f t="shared" si="1"/>
        <v>53</v>
      </c>
    </row>
    <row r="37" spans="1:45" ht="15" customHeight="1" x14ac:dyDescent="0.2">
      <c r="A37" s="57">
        <v>42004</v>
      </c>
      <c r="B37" s="75"/>
      <c r="C37" s="75"/>
      <c r="D37" s="26">
        <v>2</v>
      </c>
      <c r="E37" s="26">
        <v>2</v>
      </c>
      <c r="F37" s="75"/>
      <c r="G37" s="75"/>
      <c r="H37" s="75"/>
      <c r="I37" s="75"/>
      <c r="J37" s="75"/>
      <c r="K37" s="75"/>
      <c r="L37" s="26">
        <v>2</v>
      </c>
      <c r="M37" s="75"/>
      <c r="N37" s="75"/>
      <c r="O37" s="75"/>
      <c r="P37" s="75"/>
      <c r="Q37" s="26">
        <v>2</v>
      </c>
      <c r="R37" s="26">
        <v>4</v>
      </c>
      <c r="S37" s="26">
        <v>3</v>
      </c>
      <c r="T37" s="75"/>
      <c r="U37" s="26">
        <v>2</v>
      </c>
      <c r="V37" s="26">
        <v>3</v>
      </c>
      <c r="W37" s="26">
        <v>3</v>
      </c>
      <c r="X37" s="26">
        <v>2</v>
      </c>
      <c r="Y37" s="75"/>
      <c r="Z37" s="75"/>
      <c r="AA37" s="75"/>
      <c r="AB37" s="26">
        <v>2</v>
      </c>
      <c r="AC37" s="75"/>
      <c r="AD37" s="75"/>
      <c r="AE37" s="75"/>
      <c r="AF37" s="26">
        <v>1</v>
      </c>
      <c r="AG37" s="74"/>
      <c r="AH37" s="26">
        <v>1</v>
      </c>
      <c r="AI37" s="75"/>
      <c r="AJ37" s="75"/>
      <c r="AK37" s="75"/>
      <c r="AL37" s="26">
        <v>4</v>
      </c>
      <c r="AM37" s="26">
        <v>2</v>
      </c>
      <c r="AN37" s="26">
        <v>1</v>
      </c>
      <c r="AO37" s="75"/>
      <c r="AP37" s="75"/>
      <c r="AQ37" s="75"/>
      <c r="AR37" s="75"/>
      <c r="AS37" s="25">
        <f t="shared" si="1"/>
        <v>36</v>
      </c>
    </row>
    <row r="38" spans="1:45" ht="15" customHeight="1" x14ac:dyDescent="0.2">
      <c r="A38" s="57">
        <v>42005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26">
        <v>2</v>
      </c>
      <c r="R38" s="26">
        <v>3</v>
      </c>
      <c r="S38" s="26">
        <v>3</v>
      </c>
      <c r="T38" s="75"/>
      <c r="U38" s="75"/>
      <c r="V38" s="75"/>
      <c r="W38" s="26">
        <v>1</v>
      </c>
      <c r="X38" s="26">
        <v>1</v>
      </c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26">
        <v>1</v>
      </c>
      <c r="AM38" s="26">
        <v>2</v>
      </c>
      <c r="AN38" s="26">
        <v>1</v>
      </c>
      <c r="AO38" s="75"/>
      <c r="AP38" s="75"/>
      <c r="AQ38" s="75"/>
      <c r="AR38" s="75"/>
      <c r="AS38" s="25">
        <f t="shared" si="1"/>
        <v>14</v>
      </c>
    </row>
    <row r="39" spans="1:45" ht="15" customHeight="1" x14ac:dyDescent="0.2">
      <c r="A39" s="57">
        <v>42007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26">
        <v>1</v>
      </c>
      <c r="O39" s="75"/>
      <c r="P39" s="75"/>
      <c r="Q39" s="26">
        <v>3</v>
      </c>
      <c r="R39" s="26">
        <v>3</v>
      </c>
      <c r="S39" s="26">
        <v>2</v>
      </c>
      <c r="T39" s="75"/>
      <c r="U39" s="26">
        <v>2</v>
      </c>
      <c r="V39" s="75"/>
      <c r="W39" s="26">
        <v>3</v>
      </c>
      <c r="X39" s="26">
        <v>2</v>
      </c>
      <c r="Y39" s="26">
        <v>3</v>
      </c>
      <c r="Z39" s="26">
        <v>1</v>
      </c>
      <c r="AA39" s="26">
        <v>1</v>
      </c>
      <c r="AB39" s="26">
        <v>2</v>
      </c>
      <c r="AC39" s="26">
        <v>2</v>
      </c>
      <c r="AD39" s="26">
        <v>3</v>
      </c>
      <c r="AE39" s="26">
        <v>2</v>
      </c>
      <c r="AF39" s="26">
        <v>2</v>
      </c>
      <c r="AG39" s="26">
        <v>1</v>
      </c>
      <c r="AH39" s="26">
        <v>1</v>
      </c>
      <c r="AI39" s="75"/>
      <c r="AJ39" s="75"/>
      <c r="AK39" s="75"/>
      <c r="AL39" s="26">
        <v>2</v>
      </c>
      <c r="AM39" s="26">
        <v>2</v>
      </c>
      <c r="AN39" s="75"/>
      <c r="AO39" s="75"/>
      <c r="AP39" s="75"/>
      <c r="AQ39" s="75"/>
      <c r="AR39" s="26">
        <v>2</v>
      </c>
      <c r="AS39" s="25">
        <f t="shared" si="1"/>
        <v>40</v>
      </c>
    </row>
    <row r="40" spans="1:45" ht="15" customHeight="1" x14ac:dyDescent="0.2">
      <c r="A40" s="57">
        <v>42008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26">
        <v>3</v>
      </c>
      <c r="R40" s="26">
        <v>2</v>
      </c>
      <c r="S40" s="26">
        <v>3</v>
      </c>
      <c r="T40" s="75"/>
      <c r="U40" s="75"/>
      <c r="V40" s="75"/>
      <c r="W40" s="26">
        <v>5</v>
      </c>
      <c r="X40" s="26">
        <v>3</v>
      </c>
      <c r="Y40" s="26">
        <v>2</v>
      </c>
      <c r="Z40" s="26">
        <v>1</v>
      </c>
      <c r="AA40" s="26">
        <v>2</v>
      </c>
      <c r="AB40" s="26">
        <v>1</v>
      </c>
      <c r="AC40" s="75"/>
      <c r="AD40" s="26">
        <v>3</v>
      </c>
      <c r="AE40" s="26">
        <v>2</v>
      </c>
      <c r="AF40" s="75"/>
      <c r="AG40" s="75"/>
      <c r="AH40" s="75"/>
      <c r="AI40" s="75"/>
      <c r="AJ40" s="75"/>
      <c r="AK40" s="75"/>
      <c r="AL40" s="26">
        <v>2</v>
      </c>
      <c r="AM40" s="75"/>
      <c r="AN40" s="75"/>
      <c r="AO40" s="75"/>
      <c r="AP40" s="75"/>
      <c r="AQ40" s="75"/>
      <c r="AR40" s="26">
        <v>1</v>
      </c>
      <c r="AS40" s="25">
        <f t="shared" si="1"/>
        <v>30</v>
      </c>
    </row>
    <row r="41" spans="1:45" ht="15" customHeight="1" x14ac:dyDescent="0.2">
      <c r="A41" s="57">
        <v>42011</v>
      </c>
      <c r="B41" s="75"/>
      <c r="C41" s="75"/>
      <c r="D41" s="75"/>
      <c r="E41" s="75"/>
      <c r="F41" s="26">
        <v>2</v>
      </c>
      <c r="G41" s="26">
        <v>3</v>
      </c>
      <c r="H41" s="75"/>
      <c r="I41" s="26">
        <v>3</v>
      </c>
      <c r="J41" s="75"/>
      <c r="K41" s="75"/>
      <c r="L41" s="75"/>
      <c r="M41" s="75"/>
      <c r="N41" s="75"/>
      <c r="O41" s="75"/>
      <c r="P41" s="75"/>
      <c r="Q41" s="26">
        <v>2</v>
      </c>
      <c r="R41" s="26">
        <v>2</v>
      </c>
      <c r="S41" s="26">
        <v>6</v>
      </c>
      <c r="T41" s="75"/>
      <c r="U41" s="26">
        <v>2</v>
      </c>
      <c r="V41" s="26">
        <v>3</v>
      </c>
      <c r="W41" s="26">
        <v>3</v>
      </c>
      <c r="X41" s="26">
        <v>4</v>
      </c>
      <c r="Y41" s="75"/>
      <c r="Z41" s="75"/>
      <c r="AA41" s="26">
        <v>1</v>
      </c>
      <c r="AB41" s="26">
        <v>2</v>
      </c>
      <c r="AC41" s="26">
        <v>1</v>
      </c>
      <c r="AD41" s="26">
        <v>3</v>
      </c>
      <c r="AE41" s="26">
        <v>3</v>
      </c>
      <c r="AF41" s="26">
        <v>1</v>
      </c>
      <c r="AG41" s="26">
        <v>2</v>
      </c>
      <c r="AH41" s="75"/>
      <c r="AI41" s="75"/>
      <c r="AJ41" s="75"/>
      <c r="AK41" s="75"/>
      <c r="AL41" s="75"/>
      <c r="AM41" s="75"/>
      <c r="AN41" s="75"/>
      <c r="AO41" s="75"/>
      <c r="AP41" s="26">
        <v>1</v>
      </c>
      <c r="AQ41" s="75"/>
      <c r="AR41" s="75"/>
      <c r="AS41" s="25">
        <f t="shared" si="1"/>
        <v>44</v>
      </c>
    </row>
    <row r="42" spans="1:45" ht="15" customHeight="1" x14ac:dyDescent="0.2">
      <c r="A42" s="57">
        <v>42014</v>
      </c>
      <c r="B42" s="75"/>
      <c r="C42" s="26">
        <v>1</v>
      </c>
      <c r="D42" s="75"/>
      <c r="E42" s="26">
        <v>3</v>
      </c>
      <c r="F42" s="75"/>
      <c r="G42" s="75"/>
      <c r="H42" s="75"/>
      <c r="I42" s="26">
        <v>2</v>
      </c>
      <c r="J42" s="75"/>
      <c r="K42" s="75"/>
      <c r="L42" s="75"/>
      <c r="M42" s="75"/>
      <c r="N42" s="26">
        <v>1</v>
      </c>
      <c r="O42" s="75"/>
      <c r="P42" s="75"/>
      <c r="Q42" s="26">
        <v>1</v>
      </c>
      <c r="R42" s="26">
        <v>3</v>
      </c>
      <c r="S42" s="26">
        <v>3</v>
      </c>
      <c r="T42" s="75"/>
      <c r="U42" s="26">
        <v>1</v>
      </c>
      <c r="V42" s="26">
        <v>2</v>
      </c>
      <c r="W42" s="26">
        <v>3</v>
      </c>
      <c r="X42" s="26">
        <v>3</v>
      </c>
      <c r="Y42" s="26">
        <v>3</v>
      </c>
      <c r="Z42" s="75"/>
      <c r="AA42" s="75"/>
      <c r="AB42" s="26">
        <v>1</v>
      </c>
      <c r="AC42" s="75"/>
      <c r="AD42" s="26">
        <v>2</v>
      </c>
      <c r="AE42" s="75"/>
      <c r="AF42" s="75"/>
      <c r="AG42" s="75"/>
      <c r="AH42" s="75"/>
      <c r="AI42" s="75"/>
      <c r="AJ42" s="75"/>
      <c r="AK42" s="75"/>
      <c r="AL42" s="75"/>
      <c r="AM42" s="26">
        <v>2</v>
      </c>
      <c r="AN42" s="75"/>
      <c r="AO42" s="75"/>
      <c r="AP42" s="26">
        <v>2</v>
      </c>
      <c r="AQ42" s="75"/>
      <c r="AR42" s="75"/>
      <c r="AS42" s="25">
        <f t="shared" si="1"/>
        <v>33</v>
      </c>
    </row>
    <row r="43" spans="1:45" ht="15" customHeight="1" x14ac:dyDescent="0.2">
      <c r="A43" s="57">
        <v>42015</v>
      </c>
      <c r="B43" s="75"/>
      <c r="C43" s="26">
        <v>4</v>
      </c>
      <c r="D43" s="75"/>
      <c r="E43" s="26">
        <v>4</v>
      </c>
      <c r="F43" s="75"/>
      <c r="G43" s="75"/>
      <c r="H43" s="75"/>
      <c r="I43" s="26">
        <v>2</v>
      </c>
      <c r="J43" s="26">
        <v>3</v>
      </c>
      <c r="K43" s="26">
        <v>2</v>
      </c>
      <c r="L43" s="75"/>
      <c r="M43" s="75"/>
      <c r="N43" s="26">
        <v>1</v>
      </c>
      <c r="O43" s="75"/>
      <c r="P43" s="75"/>
      <c r="Q43" s="75"/>
      <c r="R43" s="26">
        <v>3</v>
      </c>
      <c r="S43" s="26">
        <v>3</v>
      </c>
      <c r="T43" s="75"/>
      <c r="U43" s="26">
        <v>1</v>
      </c>
      <c r="V43" s="75"/>
      <c r="W43" s="26">
        <v>3</v>
      </c>
      <c r="X43" s="26">
        <v>2</v>
      </c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25">
        <f t="shared" si="1"/>
        <v>28</v>
      </c>
    </row>
    <row r="44" spans="1:45" ht="15" customHeight="1" x14ac:dyDescent="0.2">
      <c r="A44" s="57">
        <v>42018</v>
      </c>
      <c r="B44" s="75"/>
      <c r="C44" s="26">
        <v>3</v>
      </c>
      <c r="D44" s="26">
        <v>2</v>
      </c>
      <c r="E44" s="26">
        <v>3</v>
      </c>
      <c r="F44" s="26">
        <v>3</v>
      </c>
      <c r="G44" s="75"/>
      <c r="H44" s="75"/>
      <c r="I44" s="26">
        <v>2</v>
      </c>
      <c r="J44" s="26">
        <v>2</v>
      </c>
      <c r="K44" s="26">
        <v>2</v>
      </c>
      <c r="L44" s="75"/>
      <c r="M44" s="75"/>
      <c r="N44" s="26">
        <v>1</v>
      </c>
      <c r="O44" s="75"/>
      <c r="P44" s="75"/>
      <c r="Q44" s="26">
        <v>2</v>
      </c>
      <c r="R44" s="26">
        <v>1</v>
      </c>
      <c r="S44" s="26">
        <v>3</v>
      </c>
      <c r="T44" s="75"/>
      <c r="U44" s="26">
        <v>4</v>
      </c>
      <c r="V44" s="26">
        <v>3</v>
      </c>
      <c r="W44" s="26">
        <v>1</v>
      </c>
      <c r="X44" s="26">
        <v>2</v>
      </c>
      <c r="Y44" s="75"/>
      <c r="Z44" s="75"/>
      <c r="AA44" s="75"/>
      <c r="AB44" s="75"/>
      <c r="AC44" s="26">
        <v>2</v>
      </c>
      <c r="AD44" s="26">
        <v>1</v>
      </c>
      <c r="AE44" s="75"/>
      <c r="AF44" s="75"/>
      <c r="AG44" s="75"/>
      <c r="AH44" s="75"/>
      <c r="AI44" s="75"/>
      <c r="AJ44" s="75"/>
      <c r="AK44" s="75"/>
      <c r="AL44" s="26">
        <v>1</v>
      </c>
      <c r="AM44" s="26">
        <v>2</v>
      </c>
      <c r="AN44" s="75"/>
      <c r="AO44" s="75"/>
      <c r="AP44" s="75"/>
      <c r="AQ44" s="75"/>
      <c r="AR44" s="75"/>
      <c r="AS44" s="25">
        <f t="shared" si="1"/>
        <v>40</v>
      </c>
    </row>
    <row r="45" spans="1:45" ht="15" customHeight="1" x14ac:dyDescent="0.2">
      <c r="A45" s="57">
        <v>42021</v>
      </c>
      <c r="B45" s="75"/>
      <c r="C45" s="26">
        <v>2</v>
      </c>
      <c r="D45" s="26">
        <v>3</v>
      </c>
      <c r="E45" s="26">
        <v>3</v>
      </c>
      <c r="F45" s="26">
        <v>3</v>
      </c>
      <c r="G45" s="75"/>
      <c r="H45" s="26">
        <v>2</v>
      </c>
      <c r="I45" s="26">
        <v>3</v>
      </c>
      <c r="J45" s="26">
        <v>4</v>
      </c>
      <c r="K45" s="26">
        <v>3</v>
      </c>
      <c r="L45" s="75"/>
      <c r="M45" s="26">
        <v>4</v>
      </c>
      <c r="N45" s="26">
        <v>1</v>
      </c>
      <c r="O45" s="26">
        <v>3</v>
      </c>
      <c r="P45" s="26">
        <v>1</v>
      </c>
      <c r="Q45" s="26">
        <v>3</v>
      </c>
      <c r="R45" s="26">
        <v>3</v>
      </c>
      <c r="S45" s="26">
        <v>6</v>
      </c>
      <c r="T45" s="75"/>
      <c r="U45" s="26">
        <v>6</v>
      </c>
      <c r="V45" s="26">
        <v>3</v>
      </c>
      <c r="W45" s="26">
        <v>2</v>
      </c>
      <c r="X45" s="26">
        <v>1</v>
      </c>
      <c r="Y45" s="75"/>
      <c r="Z45" s="26">
        <v>2</v>
      </c>
      <c r="AA45" s="75"/>
      <c r="AB45" s="75"/>
      <c r="AC45" s="75"/>
      <c r="AD45" s="26">
        <v>1</v>
      </c>
      <c r="AE45" s="26">
        <v>2</v>
      </c>
      <c r="AF45" s="26">
        <v>3</v>
      </c>
      <c r="AG45" s="26">
        <v>3</v>
      </c>
      <c r="AH45" s="75"/>
      <c r="AI45" s="26">
        <v>2</v>
      </c>
      <c r="AJ45" s="75"/>
      <c r="AK45" s="75"/>
      <c r="AL45" s="26">
        <v>2</v>
      </c>
      <c r="AM45" s="26">
        <v>3</v>
      </c>
      <c r="AN45" s="75"/>
      <c r="AO45" s="75"/>
      <c r="AP45" s="26">
        <v>2</v>
      </c>
      <c r="AQ45" s="75"/>
      <c r="AR45" s="75"/>
      <c r="AS45" s="25">
        <f t="shared" si="1"/>
        <v>76</v>
      </c>
    </row>
    <row r="46" spans="1:45" ht="15" customHeight="1" x14ac:dyDescent="0.2">
      <c r="A46" s="57">
        <v>42022</v>
      </c>
      <c r="B46" s="75"/>
      <c r="C46" s="26">
        <v>2</v>
      </c>
      <c r="D46" s="26">
        <v>1</v>
      </c>
      <c r="E46" s="26">
        <v>3</v>
      </c>
      <c r="F46" s="26">
        <v>1</v>
      </c>
      <c r="G46" s="75"/>
      <c r="H46" s="75"/>
      <c r="I46" s="26">
        <v>3</v>
      </c>
      <c r="J46" s="26">
        <v>3</v>
      </c>
      <c r="K46" s="26">
        <v>3</v>
      </c>
      <c r="L46" s="75"/>
      <c r="M46" s="75"/>
      <c r="N46" s="26">
        <v>1</v>
      </c>
      <c r="O46" s="75"/>
      <c r="P46" s="75"/>
      <c r="Q46" s="26">
        <v>2</v>
      </c>
      <c r="R46" s="26">
        <v>3</v>
      </c>
      <c r="S46" s="26">
        <v>5</v>
      </c>
      <c r="T46" s="75"/>
      <c r="U46" s="26">
        <v>3</v>
      </c>
      <c r="V46" s="26">
        <v>3</v>
      </c>
      <c r="W46" s="26">
        <v>2</v>
      </c>
      <c r="X46" s="26">
        <v>1</v>
      </c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25">
        <f t="shared" si="1"/>
        <v>36</v>
      </c>
    </row>
    <row r="47" spans="1:45" ht="15" customHeight="1" x14ac:dyDescent="0.2">
      <c r="A47" s="57">
        <v>42025</v>
      </c>
      <c r="B47" s="26">
        <v>1</v>
      </c>
      <c r="C47" s="26">
        <v>5</v>
      </c>
      <c r="D47" s="26">
        <v>3</v>
      </c>
      <c r="E47" s="26">
        <v>3</v>
      </c>
      <c r="F47" s="26">
        <v>1</v>
      </c>
      <c r="G47" s="26">
        <v>3</v>
      </c>
      <c r="H47" s="26">
        <v>2</v>
      </c>
      <c r="I47" s="26">
        <v>3</v>
      </c>
      <c r="J47" s="26">
        <v>2</v>
      </c>
      <c r="K47" s="26">
        <v>2</v>
      </c>
      <c r="L47" s="75"/>
      <c r="M47" s="26">
        <v>2</v>
      </c>
      <c r="N47" s="26">
        <v>2</v>
      </c>
      <c r="O47" s="26">
        <v>2</v>
      </c>
      <c r="P47" s="75"/>
      <c r="Q47" s="26">
        <v>3</v>
      </c>
      <c r="R47" s="26">
        <v>3</v>
      </c>
      <c r="S47" s="26">
        <v>3</v>
      </c>
      <c r="T47" s="75"/>
      <c r="U47" s="26">
        <v>4</v>
      </c>
      <c r="V47" s="26">
        <v>2</v>
      </c>
      <c r="W47" s="26">
        <v>2</v>
      </c>
      <c r="X47" s="26">
        <v>3</v>
      </c>
      <c r="Y47" s="26">
        <v>2</v>
      </c>
      <c r="Z47" s="75"/>
      <c r="AA47" s="75"/>
      <c r="AB47" s="75"/>
      <c r="AC47" s="75"/>
      <c r="AD47" s="75"/>
      <c r="AE47" s="75"/>
      <c r="AF47" s="75"/>
      <c r="AG47" s="26">
        <v>1</v>
      </c>
      <c r="AH47" s="75"/>
      <c r="AI47" s="75"/>
      <c r="AJ47" s="75"/>
      <c r="AK47" s="75"/>
      <c r="AL47" s="75"/>
      <c r="AM47" s="75"/>
      <c r="AN47" s="75"/>
      <c r="AO47" s="26">
        <v>1</v>
      </c>
      <c r="AP47" s="75"/>
      <c r="AQ47" s="75"/>
      <c r="AR47" s="75"/>
      <c r="AS47" s="25">
        <f t="shared" si="1"/>
        <v>55</v>
      </c>
    </row>
    <row r="48" spans="1:45" ht="15" customHeight="1" x14ac:dyDescent="0.2">
      <c r="A48" s="57">
        <v>42028</v>
      </c>
      <c r="B48" s="26">
        <v>2</v>
      </c>
      <c r="C48" s="26">
        <v>3</v>
      </c>
      <c r="D48" s="26">
        <v>4</v>
      </c>
      <c r="E48" s="26">
        <v>3</v>
      </c>
      <c r="F48" s="26">
        <v>4</v>
      </c>
      <c r="G48" s="75"/>
      <c r="H48" s="26">
        <v>2</v>
      </c>
      <c r="I48" s="26">
        <v>3</v>
      </c>
      <c r="J48" s="26">
        <v>3</v>
      </c>
      <c r="K48" s="26">
        <v>2</v>
      </c>
      <c r="L48" s="75"/>
      <c r="M48" s="26">
        <v>6</v>
      </c>
      <c r="N48" s="26">
        <v>3</v>
      </c>
      <c r="O48" s="26">
        <v>2</v>
      </c>
      <c r="P48" s="26">
        <v>1</v>
      </c>
      <c r="Q48" s="26">
        <v>2</v>
      </c>
      <c r="R48" s="26">
        <v>4</v>
      </c>
      <c r="S48" s="26">
        <v>3</v>
      </c>
      <c r="T48" s="75"/>
      <c r="U48" s="26">
        <v>2</v>
      </c>
      <c r="V48" s="26">
        <v>2</v>
      </c>
      <c r="W48" s="26">
        <v>5</v>
      </c>
      <c r="X48" s="26">
        <v>2</v>
      </c>
      <c r="Y48" s="26">
        <v>1</v>
      </c>
      <c r="Z48" s="26">
        <v>1</v>
      </c>
      <c r="AA48" s="75"/>
      <c r="AB48" s="26">
        <v>2</v>
      </c>
      <c r="AC48" s="26">
        <v>1</v>
      </c>
      <c r="AD48" s="26">
        <v>3</v>
      </c>
      <c r="AE48" s="26">
        <v>1</v>
      </c>
      <c r="AF48" s="75"/>
      <c r="AG48" s="26">
        <v>1</v>
      </c>
      <c r="AH48" s="26">
        <v>2</v>
      </c>
      <c r="AI48" s="75"/>
      <c r="AJ48" s="75"/>
      <c r="AK48" s="75"/>
      <c r="AL48" s="26">
        <v>2</v>
      </c>
      <c r="AM48" s="75"/>
      <c r="AN48" s="75"/>
      <c r="AO48" s="75"/>
      <c r="AP48" s="75"/>
      <c r="AQ48" s="75"/>
      <c r="AR48" s="75"/>
      <c r="AS48" s="25">
        <f t="shared" si="1"/>
        <v>72</v>
      </c>
    </row>
    <row r="49" spans="1:45" ht="15" customHeight="1" thickBot="1" x14ac:dyDescent="0.25">
      <c r="A49" s="58">
        <v>41664</v>
      </c>
      <c r="B49" s="26">
        <v>2</v>
      </c>
      <c r="C49" s="26">
        <v>2</v>
      </c>
      <c r="D49" s="26">
        <v>1</v>
      </c>
      <c r="E49" s="26">
        <v>2</v>
      </c>
      <c r="F49" s="26">
        <v>3</v>
      </c>
      <c r="G49" s="75"/>
      <c r="H49" s="26">
        <v>3</v>
      </c>
      <c r="I49" s="26">
        <v>3</v>
      </c>
      <c r="J49" s="26">
        <v>2</v>
      </c>
      <c r="K49" s="26">
        <v>3</v>
      </c>
      <c r="L49" s="75"/>
      <c r="M49" s="26">
        <v>1</v>
      </c>
      <c r="N49" s="26">
        <v>2</v>
      </c>
      <c r="O49" s="26">
        <v>3</v>
      </c>
      <c r="P49" s="75"/>
      <c r="Q49" s="26">
        <v>2</v>
      </c>
      <c r="R49" s="26">
        <v>3</v>
      </c>
      <c r="S49" s="26">
        <v>3</v>
      </c>
      <c r="T49" s="75"/>
      <c r="U49" s="26">
        <v>3</v>
      </c>
      <c r="V49" s="75"/>
      <c r="W49" s="26">
        <v>5</v>
      </c>
      <c r="X49" s="26">
        <v>2</v>
      </c>
      <c r="Y49" s="75"/>
      <c r="Z49" s="26">
        <v>1</v>
      </c>
      <c r="AA49" s="26">
        <v>1</v>
      </c>
      <c r="AB49" s="75"/>
      <c r="AC49" s="75"/>
      <c r="AD49" s="26">
        <v>2</v>
      </c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25">
        <f t="shared" si="1"/>
        <v>49</v>
      </c>
    </row>
    <row r="50" spans="1:45" s="2" customFormat="1" ht="15" customHeight="1" thickTop="1" thickBot="1" x14ac:dyDescent="0.25">
      <c r="A50" s="14" t="s">
        <v>59</v>
      </c>
      <c r="B50" s="46">
        <f t="shared" ref="B50:AS50" si="2">SUM(B2:B49)</f>
        <v>23</v>
      </c>
      <c r="C50" s="46">
        <f t="shared" si="2"/>
        <v>70</v>
      </c>
      <c r="D50" s="46">
        <f t="shared" si="2"/>
        <v>72</v>
      </c>
      <c r="E50" s="46">
        <f t="shared" si="2"/>
        <v>81</v>
      </c>
      <c r="F50" s="46">
        <f t="shared" si="2"/>
        <v>73</v>
      </c>
      <c r="G50" s="46">
        <f t="shared" si="2"/>
        <v>6</v>
      </c>
      <c r="H50" s="46">
        <f t="shared" si="2"/>
        <v>43</v>
      </c>
      <c r="I50" s="46">
        <f t="shared" si="2"/>
        <v>99</v>
      </c>
      <c r="J50" s="46">
        <f t="shared" si="2"/>
        <v>54</v>
      </c>
      <c r="K50" s="46">
        <f t="shared" si="2"/>
        <v>71</v>
      </c>
      <c r="L50" s="46">
        <f t="shared" si="2"/>
        <v>15</v>
      </c>
      <c r="M50" s="46">
        <f t="shared" si="2"/>
        <v>45</v>
      </c>
      <c r="N50" s="46">
        <f t="shared" si="2"/>
        <v>73</v>
      </c>
      <c r="O50" s="46">
        <f t="shared" si="2"/>
        <v>36</v>
      </c>
      <c r="P50" s="46">
        <f t="shared" si="2"/>
        <v>11</v>
      </c>
      <c r="Q50" s="46">
        <f t="shared" si="2"/>
        <v>76</v>
      </c>
      <c r="R50" s="46">
        <f t="shared" si="2"/>
        <v>132</v>
      </c>
      <c r="S50" s="46">
        <f t="shared" si="2"/>
        <v>166</v>
      </c>
      <c r="T50" s="46">
        <f t="shared" si="2"/>
        <v>6</v>
      </c>
      <c r="U50" s="46">
        <f t="shared" si="2"/>
        <v>119</v>
      </c>
      <c r="V50" s="46">
        <f t="shared" si="2"/>
        <v>37</v>
      </c>
      <c r="W50" s="46">
        <f t="shared" si="2"/>
        <v>105</v>
      </c>
      <c r="X50" s="46">
        <f t="shared" si="2"/>
        <v>95</v>
      </c>
      <c r="Y50" s="46">
        <f t="shared" si="2"/>
        <v>16</v>
      </c>
      <c r="Z50" s="46">
        <f t="shared" si="2"/>
        <v>15</v>
      </c>
      <c r="AA50" s="46">
        <f t="shared" si="2"/>
        <v>5</v>
      </c>
      <c r="AB50" s="46">
        <f t="shared" si="2"/>
        <v>17</v>
      </c>
      <c r="AC50" s="46">
        <f t="shared" si="2"/>
        <v>25</v>
      </c>
      <c r="AD50" s="46">
        <f t="shared" si="2"/>
        <v>49</v>
      </c>
      <c r="AE50" s="46">
        <f t="shared" si="2"/>
        <v>21</v>
      </c>
      <c r="AF50" s="46">
        <f t="shared" si="2"/>
        <v>18</v>
      </c>
      <c r="AG50" s="46">
        <f t="shared" si="2"/>
        <v>41</v>
      </c>
      <c r="AH50" s="46">
        <f t="shared" si="2"/>
        <v>31</v>
      </c>
      <c r="AI50" s="46">
        <f t="shared" si="2"/>
        <v>35</v>
      </c>
      <c r="AJ50" s="46">
        <f t="shared" si="2"/>
        <v>0</v>
      </c>
      <c r="AK50" s="46">
        <f t="shared" si="2"/>
        <v>0</v>
      </c>
      <c r="AL50" s="46">
        <f t="shared" si="2"/>
        <v>49</v>
      </c>
      <c r="AM50" s="46">
        <f t="shared" si="2"/>
        <v>49</v>
      </c>
      <c r="AN50" s="46">
        <f t="shared" si="2"/>
        <v>4</v>
      </c>
      <c r="AO50" s="46">
        <f t="shared" si="2"/>
        <v>13</v>
      </c>
      <c r="AP50" s="46">
        <f t="shared" si="2"/>
        <v>17</v>
      </c>
      <c r="AQ50" s="46">
        <f t="shared" si="2"/>
        <v>0</v>
      </c>
      <c r="AR50" s="46">
        <f t="shared" si="2"/>
        <v>4</v>
      </c>
      <c r="AS50" s="47">
        <f t="shared" si="2"/>
        <v>1917</v>
      </c>
    </row>
    <row r="51" spans="1:45" ht="15" customHeight="1" thickTop="1" x14ac:dyDescent="0.2"/>
  </sheetData>
  <phoneticPr fontId="0" type="noConversion"/>
  <pageMargins left="0.25" right="0.25" top="0.75" bottom="0.5" header="0.25" footer="0.5"/>
  <pageSetup scale="67" orientation="landscape" r:id="rId1"/>
  <headerFooter alignWithMargins="0">
    <oddHeader>&amp;C&amp;24 2012/13 Total Hunters by Blind Number (McCormack Unit)</oddHeader>
  </headerFooter>
  <ignoredErrors>
    <ignoredError sqref="Q1:AR1" numberStoredAsText="1"/>
    <ignoredError sqref="AG50 AI50:AO50 AS22:AS49 AS5:AS21 AS2:AS4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G51"/>
  <sheetViews>
    <sheetView zoomScaleNormal="100" workbookViewId="0">
      <pane ySplit="1" topLeftCell="A11" activePane="bottomLeft" state="frozen"/>
      <selection pane="bottomLeft" activeCell="B49" sqref="B49"/>
    </sheetView>
  </sheetViews>
  <sheetFormatPr defaultRowHeight="15" customHeight="1" x14ac:dyDescent="0.2"/>
  <cols>
    <col min="1" max="1" width="17" style="30" customWidth="1"/>
    <col min="2" max="4" width="17" style="9" customWidth="1"/>
    <col min="5" max="5" width="4.5703125" style="30" customWidth="1"/>
    <col min="6" max="6" width="5.7109375" style="30" customWidth="1"/>
    <col min="7" max="7" width="15.7109375" style="30" customWidth="1"/>
    <col min="8" max="16384" width="9.140625" style="30"/>
  </cols>
  <sheetData>
    <row r="1" spans="1:7" s="2" customFormat="1" ht="15" customHeight="1" thickBot="1" x14ac:dyDescent="0.25">
      <c r="A1" s="3" t="s">
        <v>0</v>
      </c>
      <c r="B1" s="3" t="s">
        <v>2</v>
      </c>
      <c r="C1" s="3" t="s">
        <v>1</v>
      </c>
      <c r="D1" s="3" t="s">
        <v>3</v>
      </c>
    </row>
    <row r="2" spans="1:7" ht="15" customHeight="1" thickTop="1" x14ac:dyDescent="0.2">
      <c r="A2" s="56">
        <v>41923</v>
      </c>
      <c r="B2" s="24">
        <f>SUM('==DUCK by BLIND=='!B2:AR2)</f>
        <v>116</v>
      </c>
      <c r="C2" s="24">
        <f>SUM('==HUNTER by BLIND=='!B2:AR2)</f>
        <v>50</v>
      </c>
      <c r="D2" s="48">
        <f t="shared" ref="D2:D4" si="0">B2/C2</f>
        <v>2.3199999999999998</v>
      </c>
    </row>
    <row r="3" spans="1:7" ht="15" customHeight="1" x14ac:dyDescent="0.2">
      <c r="A3" s="57">
        <v>41924</v>
      </c>
      <c r="B3" s="24">
        <f>SUM('==DUCK by BLIND=='!B3:AR3)</f>
        <v>34</v>
      </c>
      <c r="C3" s="24">
        <f>SUM('==HUNTER by BLIND=='!B3:AR3)</f>
        <v>27</v>
      </c>
      <c r="D3" s="48">
        <f t="shared" si="0"/>
        <v>1.2592592592592593</v>
      </c>
      <c r="F3" s="68"/>
      <c r="G3" s="7" t="s">
        <v>55</v>
      </c>
    </row>
    <row r="4" spans="1:7" ht="15" customHeight="1" x14ac:dyDescent="0.2">
      <c r="A4" s="57">
        <v>41927</v>
      </c>
      <c r="B4" s="24">
        <f>SUM('==DUCK by BLIND=='!B4:AR4)</f>
        <v>69</v>
      </c>
      <c r="C4" s="24">
        <f>SUM('==HUNTER by BLIND=='!B4:AR4)</f>
        <v>23</v>
      </c>
      <c r="D4" s="48">
        <f t="shared" si="0"/>
        <v>3</v>
      </c>
    </row>
    <row r="5" spans="1:7" ht="15" customHeight="1" x14ac:dyDescent="0.2">
      <c r="A5" s="57">
        <v>41930</v>
      </c>
      <c r="B5" s="24">
        <f>SUM('==DUCK by BLIND=='!B5:AR5)</f>
        <v>28</v>
      </c>
      <c r="C5" s="24">
        <f>SUM('==HUNTER by BLIND=='!B5:AR5)</f>
        <v>30</v>
      </c>
      <c r="D5" s="48">
        <f t="shared" ref="D5:D50" si="1">B5/C5</f>
        <v>0.93333333333333335</v>
      </c>
    </row>
    <row r="6" spans="1:7" ht="15" customHeight="1" x14ac:dyDescent="0.2">
      <c r="A6" s="57">
        <v>41931</v>
      </c>
      <c r="B6" s="24">
        <f>SUM('==DUCK by BLIND=='!B6:AR6)</f>
        <v>26</v>
      </c>
      <c r="C6" s="24">
        <f>SUM('==HUNTER by BLIND=='!B6:AR6)</f>
        <v>24</v>
      </c>
      <c r="D6" s="48">
        <f t="shared" si="1"/>
        <v>1.0833333333333333</v>
      </c>
    </row>
    <row r="7" spans="1:7" ht="15" customHeight="1" x14ac:dyDescent="0.2">
      <c r="A7" s="57">
        <v>41934</v>
      </c>
      <c r="B7" s="24">
        <f>SUM('==DUCK by BLIND=='!B7:AR7)</f>
        <v>24</v>
      </c>
      <c r="C7" s="24">
        <f>SUM('==HUNTER by BLIND=='!B7:AR7)</f>
        <v>17</v>
      </c>
      <c r="D7" s="48">
        <f t="shared" si="1"/>
        <v>1.411764705882353</v>
      </c>
    </row>
    <row r="8" spans="1:7" ht="15" customHeight="1" x14ac:dyDescent="0.2">
      <c r="A8" s="57">
        <v>41937</v>
      </c>
      <c r="B8" s="24">
        <f>SUM('==DUCK by BLIND=='!B8:AR8)</f>
        <v>45</v>
      </c>
      <c r="C8" s="24">
        <f>SUM('==HUNTER by BLIND=='!B8:AR8)</f>
        <v>24</v>
      </c>
      <c r="D8" s="48">
        <f t="shared" si="1"/>
        <v>1.875</v>
      </c>
    </row>
    <row r="9" spans="1:7" ht="15" customHeight="1" x14ac:dyDescent="0.2">
      <c r="A9" s="57">
        <v>41938</v>
      </c>
      <c r="B9" s="24">
        <f>SUM('==DUCK by BLIND=='!B9:AR9)</f>
        <v>55</v>
      </c>
      <c r="C9" s="24">
        <f>SUM('==HUNTER by BLIND=='!B9:AR9)</f>
        <v>32</v>
      </c>
      <c r="D9" s="48">
        <f t="shared" si="1"/>
        <v>1.71875</v>
      </c>
    </row>
    <row r="10" spans="1:7" ht="15" customHeight="1" x14ac:dyDescent="0.2">
      <c r="A10" s="57">
        <v>41941</v>
      </c>
      <c r="B10" s="24">
        <f>SUM('==DUCK by BLIND=='!B10:AR10)</f>
        <v>39</v>
      </c>
      <c r="C10" s="24">
        <f>SUM('==HUNTER by BLIND=='!B10:AR10)</f>
        <v>16</v>
      </c>
      <c r="D10" s="48">
        <f t="shared" si="1"/>
        <v>2.4375</v>
      </c>
    </row>
    <row r="11" spans="1:7" ht="15" customHeight="1" x14ac:dyDescent="0.2">
      <c r="A11" s="57">
        <v>41944</v>
      </c>
      <c r="B11" s="24">
        <f>SUM('==DUCK by BLIND=='!B11:AR11)</f>
        <v>132</v>
      </c>
      <c r="C11" s="24">
        <f>SUM('==HUNTER by BLIND=='!B11:AR11)</f>
        <v>44</v>
      </c>
      <c r="D11" s="48">
        <f t="shared" si="1"/>
        <v>3</v>
      </c>
    </row>
    <row r="12" spans="1:7" ht="15" customHeight="1" x14ac:dyDescent="0.2">
      <c r="A12" s="57">
        <v>41945</v>
      </c>
      <c r="B12" s="24">
        <f>SUM('==DUCK by BLIND=='!B12:AR12)</f>
        <v>61</v>
      </c>
      <c r="C12" s="24">
        <f>SUM('==HUNTER by BLIND=='!B12:AR12)</f>
        <v>35</v>
      </c>
      <c r="D12" s="48">
        <f t="shared" si="1"/>
        <v>1.7428571428571429</v>
      </c>
    </row>
    <row r="13" spans="1:7" ht="15" customHeight="1" x14ac:dyDescent="0.2">
      <c r="A13" s="57">
        <v>41948</v>
      </c>
      <c r="B13" s="24">
        <f>SUM('==DUCK by BLIND=='!B13:AR13)</f>
        <v>70</v>
      </c>
      <c r="C13" s="24">
        <f>SUM('==HUNTER by BLIND=='!B13:AR13)</f>
        <v>34</v>
      </c>
      <c r="D13" s="48">
        <f t="shared" si="1"/>
        <v>2.0588235294117645</v>
      </c>
    </row>
    <row r="14" spans="1:7" ht="15" customHeight="1" x14ac:dyDescent="0.2">
      <c r="A14" s="67">
        <v>41951</v>
      </c>
      <c r="B14" s="69">
        <f>SUM('==DUCK by BLIND=='!B14:AR14)</f>
        <v>34</v>
      </c>
      <c r="C14" s="69">
        <f>SUM('==HUNTER by BLIND=='!B14:AR14)</f>
        <v>12</v>
      </c>
      <c r="D14" s="70">
        <f t="shared" si="1"/>
        <v>2.8333333333333335</v>
      </c>
    </row>
    <row r="15" spans="1:7" ht="15" customHeight="1" x14ac:dyDescent="0.2">
      <c r="A15" s="57">
        <v>41952</v>
      </c>
      <c r="B15" s="24">
        <f>SUM('==DUCK by BLIND=='!B15:AR15)</f>
        <v>68</v>
      </c>
      <c r="C15" s="24">
        <f>SUM('==HUNTER by BLIND=='!B15:AR15)</f>
        <v>38</v>
      </c>
      <c r="D15" s="48">
        <f t="shared" si="1"/>
        <v>1.7894736842105263</v>
      </c>
    </row>
    <row r="16" spans="1:7" ht="15" customHeight="1" x14ac:dyDescent="0.2">
      <c r="A16" s="57">
        <v>41955</v>
      </c>
      <c r="B16" s="24">
        <f>SUM('==DUCK by BLIND=='!B16:AR16)</f>
        <v>171</v>
      </c>
      <c r="C16" s="24">
        <f>SUM('==HUNTER by BLIND=='!B16:AR16)</f>
        <v>44</v>
      </c>
      <c r="D16" s="48">
        <f t="shared" si="1"/>
        <v>3.8863636363636362</v>
      </c>
    </row>
    <row r="17" spans="1:4" ht="15" customHeight="1" x14ac:dyDescent="0.2">
      <c r="A17" s="57">
        <v>41958</v>
      </c>
      <c r="B17" s="24">
        <f>SUM('==DUCK by BLIND=='!B17:AR17)</f>
        <v>301</v>
      </c>
      <c r="C17" s="24">
        <f>SUM('==HUNTER by BLIND=='!B17:AR17)</f>
        <v>63</v>
      </c>
      <c r="D17" s="48">
        <f t="shared" si="1"/>
        <v>4.7777777777777777</v>
      </c>
    </row>
    <row r="18" spans="1:4" ht="15" customHeight="1" x14ac:dyDescent="0.2">
      <c r="A18" s="57">
        <v>41959</v>
      </c>
      <c r="B18" s="24">
        <f>SUM('==DUCK by BLIND=='!B18:AR18)</f>
        <v>120</v>
      </c>
      <c r="C18" s="24">
        <f>SUM('==HUNTER by BLIND=='!B18:AR18)</f>
        <v>37</v>
      </c>
      <c r="D18" s="48">
        <f t="shared" si="1"/>
        <v>3.2432432432432434</v>
      </c>
    </row>
    <row r="19" spans="1:4" ht="15" customHeight="1" x14ac:dyDescent="0.2">
      <c r="A19" s="57">
        <v>41962</v>
      </c>
      <c r="B19" s="24">
        <f>SUM('==DUCK by BLIND=='!B19:AR19)</f>
        <v>149</v>
      </c>
      <c r="C19" s="24">
        <f>SUM('==HUNTER by BLIND=='!B19:AR19)</f>
        <v>45</v>
      </c>
      <c r="D19" s="48">
        <f t="shared" si="1"/>
        <v>3.3111111111111109</v>
      </c>
    </row>
    <row r="20" spans="1:4" ht="15" customHeight="1" x14ac:dyDescent="0.2">
      <c r="A20" s="57">
        <v>41965</v>
      </c>
      <c r="B20" s="24">
        <f>SUM('==DUCK by BLIND=='!B20:AR20)</f>
        <v>160</v>
      </c>
      <c r="C20" s="24">
        <f>SUM('==HUNTER by BLIND=='!B20:AR20)</f>
        <v>55</v>
      </c>
      <c r="D20" s="48">
        <f t="shared" si="1"/>
        <v>2.9090909090909092</v>
      </c>
    </row>
    <row r="21" spans="1:4" ht="15" customHeight="1" x14ac:dyDescent="0.2">
      <c r="A21" s="57">
        <v>41966</v>
      </c>
      <c r="B21" s="24">
        <f>SUM('==DUCK by BLIND=='!B21:AR21)</f>
        <v>133</v>
      </c>
      <c r="C21" s="24">
        <f>SUM('==HUNTER by BLIND=='!B21:AR21)</f>
        <v>39</v>
      </c>
      <c r="D21" s="48">
        <f t="shared" si="1"/>
        <v>3.4102564102564101</v>
      </c>
    </row>
    <row r="22" spans="1:4" ht="15" customHeight="1" x14ac:dyDescent="0.2">
      <c r="A22" s="57">
        <v>41969</v>
      </c>
      <c r="B22" s="24">
        <f>SUM('==DUCK by BLIND=='!B22:AR22)</f>
        <v>84</v>
      </c>
      <c r="C22" s="24">
        <f>SUM('==HUNTER by BLIND=='!B22:AR22)</f>
        <v>58</v>
      </c>
      <c r="D22" s="48">
        <f t="shared" si="1"/>
        <v>1.4482758620689655</v>
      </c>
    </row>
    <row r="23" spans="1:4" ht="15" customHeight="1" x14ac:dyDescent="0.2">
      <c r="A23" s="57">
        <v>41970</v>
      </c>
      <c r="B23" s="24">
        <f>SUM('==DUCK by BLIND=='!B23:AR23)</f>
        <v>50</v>
      </c>
      <c r="C23" s="24">
        <f>SUM('==HUNTER by BLIND=='!B23:AR23)</f>
        <v>29</v>
      </c>
      <c r="D23" s="48">
        <f t="shared" si="1"/>
        <v>1.7241379310344827</v>
      </c>
    </row>
    <row r="24" spans="1:4" ht="15" customHeight="1" x14ac:dyDescent="0.2">
      <c r="A24" s="57">
        <v>41972</v>
      </c>
      <c r="B24" s="24">
        <f>SUM('==DUCK by BLIND=='!B24:AR24)</f>
        <v>93</v>
      </c>
      <c r="C24" s="24">
        <f>SUM('==HUNTER by BLIND=='!B24:AR24)</f>
        <v>57</v>
      </c>
      <c r="D24" s="48">
        <f t="shared" si="1"/>
        <v>1.631578947368421</v>
      </c>
    </row>
    <row r="25" spans="1:4" ht="15" customHeight="1" x14ac:dyDescent="0.2">
      <c r="A25" s="57">
        <v>41973</v>
      </c>
      <c r="B25" s="24">
        <f>SUM('==DUCK by BLIND=='!B25:AR25)</f>
        <v>40</v>
      </c>
      <c r="C25" s="24">
        <f>SUM('==HUNTER by BLIND=='!B25:AR25)</f>
        <v>28</v>
      </c>
      <c r="D25" s="48">
        <f t="shared" si="1"/>
        <v>1.4285714285714286</v>
      </c>
    </row>
    <row r="26" spans="1:4" ht="15" customHeight="1" x14ac:dyDescent="0.2">
      <c r="A26" s="57">
        <v>41976</v>
      </c>
      <c r="B26" s="24">
        <f>SUM('==DUCK by BLIND=='!B26:AR26)</f>
        <v>44</v>
      </c>
      <c r="C26" s="24">
        <f>SUM('==HUNTER by BLIND=='!B26:AR26)</f>
        <v>29</v>
      </c>
      <c r="D26" s="48">
        <f t="shared" si="1"/>
        <v>1.5172413793103448</v>
      </c>
    </row>
    <row r="27" spans="1:4" ht="15" customHeight="1" x14ac:dyDescent="0.2">
      <c r="A27" s="57">
        <v>41979</v>
      </c>
      <c r="B27" s="24">
        <f>SUM('==DUCK by BLIND=='!B27:AR27)</f>
        <v>99</v>
      </c>
      <c r="C27" s="24">
        <f>SUM('==HUNTER by BLIND=='!B27:AR27)</f>
        <v>56</v>
      </c>
      <c r="D27" s="48">
        <f t="shared" si="1"/>
        <v>1.7678571428571428</v>
      </c>
    </row>
    <row r="28" spans="1:4" ht="15" customHeight="1" x14ac:dyDescent="0.2">
      <c r="A28" s="57">
        <v>41980</v>
      </c>
      <c r="B28" s="24">
        <f>SUM('==DUCK by BLIND=='!B28:AR28)</f>
        <v>58</v>
      </c>
      <c r="C28" s="24">
        <f>SUM('==HUNTER by BLIND=='!B28:AR28)</f>
        <v>31</v>
      </c>
      <c r="D28" s="48">
        <f t="shared" si="1"/>
        <v>1.8709677419354838</v>
      </c>
    </row>
    <row r="29" spans="1:4" ht="15" customHeight="1" x14ac:dyDescent="0.2">
      <c r="A29" s="57">
        <v>41983</v>
      </c>
      <c r="B29" s="24">
        <f>SUM('==DUCK by BLIND=='!B29:AR29)</f>
        <v>86</v>
      </c>
      <c r="C29" s="24">
        <f>SUM('==HUNTER by BLIND=='!B29:AR29)</f>
        <v>44</v>
      </c>
      <c r="D29" s="48">
        <f t="shared" si="1"/>
        <v>1.9545454545454546</v>
      </c>
    </row>
    <row r="30" spans="1:4" ht="15" customHeight="1" x14ac:dyDescent="0.2">
      <c r="A30" s="57">
        <v>41986</v>
      </c>
      <c r="B30" s="24">
        <f>SUM('==DUCK by BLIND=='!B30:AR30)</f>
        <v>140</v>
      </c>
      <c r="C30" s="24">
        <f>SUM('==HUNTER by BLIND=='!B30:AR30)</f>
        <v>56</v>
      </c>
      <c r="D30" s="48">
        <f t="shared" si="1"/>
        <v>2.5</v>
      </c>
    </row>
    <row r="31" spans="1:4" ht="15" customHeight="1" x14ac:dyDescent="0.2">
      <c r="A31" s="57">
        <v>41987</v>
      </c>
      <c r="B31" s="24">
        <f>SUM('==DUCK by BLIND=='!B31:AR31)</f>
        <v>96</v>
      </c>
      <c r="C31" s="24">
        <f>SUM('==HUNTER by BLIND=='!B31:AR31)</f>
        <v>23</v>
      </c>
      <c r="D31" s="48">
        <f t="shared" si="1"/>
        <v>4.1739130434782608</v>
      </c>
    </row>
    <row r="32" spans="1:4" ht="15" customHeight="1" x14ac:dyDescent="0.2">
      <c r="A32" s="57">
        <v>41990</v>
      </c>
      <c r="B32" s="24">
        <f>SUM('==DUCK by BLIND=='!B32:AR32)</f>
        <v>143</v>
      </c>
      <c r="C32" s="24">
        <f>SUM('==HUNTER by BLIND=='!B32:AR32)</f>
        <v>53</v>
      </c>
      <c r="D32" s="48">
        <f t="shared" si="1"/>
        <v>2.6981132075471699</v>
      </c>
    </row>
    <row r="33" spans="1:4" ht="15" customHeight="1" x14ac:dyDescent="0.2">
      <c r="A33" s="57">
        <v>41993</v>
      </c>
      <c r="B33" s="24">
        <f>SUM('==DUCK by BLIND=='!B33:AR33)</f>
        <v>92</v>
      </c>
      <c r="C33" s="24">
        <f>SUM('==HUNTER by BLIND=='!B33:AR33)</f>
        <v>32</v>
      </c>
      <c r="D33" s="48">
        <f t="shared" si="1"/>
        <v>2.875</v>
      </c>
    </row>
    <row r="34" spans="1:4" ht="15" customHeight="1" x14ac:dyDescent="0.2">
      <c r="A34" s="57">
        <v>41994</v>
      </c>
      <c r="B34" s="24">
        <f>SUM('==DUCK by BLIND=='!B34:AR34)</f>
        <v>131</v>
      </c>
      <c r="C34" s="24">
        <f>SUM('==HUNTER by BLIND=='!B34:AR34)</f>
        <v>39</v>
      </c>
      <c r="D34" s="48">
        <f t="shared" si="1"/>
        <v>3.358974358974359</v>
      </c>
    </row>
    <row r="35" spans="1:4" ht="15" customHeight="1" x14ac:dyDescent="0.2">
      <c r="A35" s="57">
        <v>42000</v>
      </c>
      <c r="B35" s="24">
        <f>SUM('==DUCK by BLIND=='!B35:AR35)</f>
        <v>98</v>
      </c>
      <c r="C35" s="24">
        <f>SUM('==HUNTER by BLIND=='!B35:AR35)</f>
        <v>87</v>
      </c>
      <c r="D35" s="48">
        <f t="shared" si="1"/>
        <v>1.1264367816091954</v>
      </c>
    </row>
    <row r="36" spans="1:4" ht="15" customHeight="1" x14ac:dyDescent="0.2">
      <c r="A36" s="57">
        <v>42001</v>
      </c>
      <c r="B36" s="24">
        <f>SUM('==DUCK by BLIND=='!B36:AR36)</f>
        <v>159</v>
      </c>
      <c r="C36" s="24">
        <f>SUM('==HUNTER by BLIND=='!B36:AR36)</f>
        <v>53</v>
      </c>
      <c r="D36" s="48">
        <f t="shared" si="1"/>
        <v>3</v>
      </c>
    </row>
    <row r="37" spans="1:4" ht="15" customHeight="1" x14ac:dyDescent="0.2">
      <c r="A37" s="57">
        <v>42004</v>
      </c>
      <c r="B37" s="24">
        <f>SUM('==DUCK by BLIND=='!B37:AR37)</f>
        <v>55</v>
      </c>
      <c r="C37" s="24">
        <f>SUM('==HUNTER by BLIND=='!B37:AR37)</f>
        <v>36</v>
      </c>
      <c r="D37" s="48">
        <f t="shared" si="1"/>
        <v>1.5277777777777777</v>
      </c>
    </row>
    <row r="38" spans="1:4" ht="15" customHeight="1" x14ac:dyDescent="0.2">
      <c r="A38" s="57">
        <v>42005</v>
      </c>
      <c r="B38" s="24">
        <f>SUM('==DUCK by BLIND=='!B38:AR38)</f>
        <v>23</v>
      </c>
      <c r="C38" s="24">
        <f>SUM('==HUNTER by BLIND=='!B38:AR38)</f>
        <v>14</v>
      </c>
      <c r="D38" s="48">
        <f t="shared" si="1"/>
        <v>1.6428571428571428</v>
      </c>
    </row>
    <row r="39" spans="1:4" ht="15" customHeight="1" x14ac:dyDescent="0.2">
      <c r="A39" s="57">
        <v>42007</v>
      </c>
      <c r="B39" s="24">
        <f>SUM('==DUCK by BLIND=='!B39:AR39)</f>
        <v>76</v>
      </c>
      <c r="C39" s="24">
        <f>SUM('==HUNTER by BLIND=='!B39:AR39)</f>
        <v>40</v>
      </c>
      <c r="D39" s="48">
        <f t="shared" si="1"/>
        <v>1.9</v>
      </c>
    </row>
    <row r="40" spans="1:4" ht="15" customHeight="1" x14ac:dyDescent="0.2">
      <c r="A40" s="57">
        <v>42008</v>
      </c>
      <c r="B40" s="24">
        <f>SUM('==DUCK by BLIND=='!B40:AR40)</f>
        <v>43</v>
      </c>
      <c r="C40" s="24">
        <f>SUM('==HUNTER by BLIND=='!B40:AR40)</f>
        <v>30</v>
      </c>
      <c r="D40" s="48">
        <f t="shared" si="1"/>
        <v>1.4333333333333333</v>
      </c>
    </row>
    <row r="41" spans="1:4" ht="15" customHeight="1" x14ac:dyDescent="0.2">
      <c r="A41" s="57">
        <v>42011</v>
      </c>
      <c r="B41" s="24">
        <f>SUM('==DUCK by BLIND=='!B41:AR41)</f>
        <v>84</v>
      </c>
      <c r="C41" s="24">
        <f>SUM('==HUNTER by BLIND=='!B41:AR41)</f>
        <v>44</v>
      </c>
      <c r="D41" s="48">
        <f t="shared" si="1"/>
        <v>1.9090909090909092</v>
      </c>
    </row>
    <row r="42" spans="1:4" ht="15" customHeight="1" x14ac:dyDescent="0.2">
      <c r="A42" s="57">
        <v>42014</v>
      </c>
      <c r="B42" s="24">
        <f>SUM('==DUCK by BLIND=='!B42:AR42)</f>
        <v>30</v>
      </c>
      <c r="C42" s="24">
        <f>SUM('==HUNTER by BLIND=='!B42:AR42)</f>
        <v>33</v>
      </c>
      <c r="D42" s="48">
        <f t="shared" si="1"/>
        <v>0.90909090909090906</v>
      </c>
    </row>
    <row r="43" spans="1:4" ht="15" customHeight="1" x14ac:dyDescent="0.2">
      <c r="A43" s="57">
        <v>42015</v>
      </c>
      <c r="B43" s="24">
        <f>SUM('==DUCK by BLIND=='!B43:AR43)</f>
        <v>42</v>
      </c>
      <c r="C43" s="24">
        <f>SUM('==HUNTER by BLIND=='!B43:AR43)</f>
        <v>28</v>
      </c>
      <c r="D43" s="48">
        <f t="shared" si="1"/>
        <v>1.5</v>
      </c>
    </row>
    <row r="44" spans="1:4" ht="15" customHeight="1" x14ac:dyDescent="0.2">
      <c r="A44" s="57">
        <v>42018</v>
      </c>
      <c r="B44" s="24">
        <f>SUM('==DUCK by BLIND=='!B44:AR44)</f>
        <v>99</v>
      </c>
      <c r="C44" s="24">
        <f>SUM('==HUNTER by BLIND=='!B44:AR44)</f>
        <v>40</v>
      </c>
      <c r="D44" s="48">
        <f t="shared" si="1"/>
        <v>2.4750000000000001</v>
      </c>
    </row>
    <row r="45" spans="1:4" ht="15" customHeight="1" x14ac:dyDescent="0.2">
      <c r="A45" s="57">
        <v>42021</v>
      </c>
      <c r="B45" s="24">
        <f>SUM('==DUCK by BLIND=='!B45:AR45)</f>
        <v>115</v>
      </c>
      <c r="C45" s="24">
        <f>SUM('==HUNTER by BLIND=='!B45:AR45)</f>
        <v>76</v>
      </c>
      <c r="D45" s="48">
        <f t="shared" si="1"/>
        <v>1.513157894736842</v>
      </c>
    </row>
    <row r="46" spans="1:4" ht="15" customHeight="1" x14ac:dyDescent="0.2">
      <c r="A46" s="57">
        <v>42022</v>
      </c>
      <c r="B46" s="24">
        <f>SUM('==DUCK by BLIND=='!B46:AR46)</f>
        <v>139</v>
      </c>
      <c r="C46" s="24">
        <f>SUM('==HUNTER by BLIND=='!B46:AR46)</f>
        <v>36</v>
      </c>
      <c r="D46" s="48">
        <f t="shared" si="1"/>
        <v>3.8611111111111112</v>
      </c>
    </row>
    <row r="47" spans="1:4" ht="15" customHeight="1" x14ac:dyDescent="0.2">
      <c r="A47" s="57">
        <v>42025</v>
      </c>
      <c r="B47" s="24">
        <f>SUM('==DUCK by BLIND=='!B47:AR47)</f>
        <v>150</v>
      </c>
      <c r="C47" s="24">
        <f>SUM('==HUNTER by BLIND=='!B47:AR47)</f>
        <v>55</v>
      </c>
      <c r="D47" s="48">
        <f t="shared" si="1"/>
        <v>2.7272727272727271</v>
      </c>
    </row>
    <row r="48" spans="1:4" ht="15" customHeight="1" x14ac:dyDescent="0.2">
      <c r="A48" s="57">
        <v>42028</v>
      </c>
      <c r="B48" s="24">
        <f>SUM('==DUCK by BLIND=='!B48:AR48)</f>
        <v>141</v>
      </c>
      <c r="C48" s="24">
        <f>SUM('==HUNTER by BLIND=='!B48:AR48)</f>
        <v>72</v>
      </c>
      <c r="D48" s="48">
        <f t="shared" si="1"/>
        <v>1.9583333333333333</v>
      </c>
    </row>
    <row r="49" spans="1:4" ht="15" customHeight="1" thickBot="1" x14ac:dyDescent="0.25">
      <c r="A49" s="58">
        <v>41664</v>
      </c>
      <c r="B49" s="24">
        <f>SUM('==DUCK by BLIND=='!B49:AR49)</f>
        <v>135</v>
      </c>
      <c r="C49" s="24">
        <f>SUM('==HUNTER by BLIND=='!B49:AR49)</f>
        <v>49</v>
      </c>
      <c r="D49" s="48">
        <f t="shared" si="1"/>
        <v>2.7551020408163267</v>
      </c>
    </row>
    <row r="50" spans="1:4" s="35" customFormat="1" ht="15" customHeight="1" thickTop="1" thickBot="1" x14ac:dyDescent="0.25">
      <c r="A50" s="31" t="s">
        <v>6</v>
      </c>
      <c r="B50" s="46">
        <f>SUM(B2:B49)</f>
        <v>4380</v>
      </c>
      <c r="C50" s="46">
        <f>SUM(C2:C49)</f>
        <v>1917</v>
      </c>
      <c r="D50" s="49">
        <f t="shared" si="1"/>
        <v>2.2848200312989047</v>
      </c>
    </row>
    <row r="51" spans="1:4" ht="15" customHeight="1" thickTop="1" x14ac:dyDescent="0.2"/>
  </sheetData>
  <phoneticPr fontId="0" type="noConversion"/>
  <printOptions horizontalCentered="1" verticalCentered="1"/>
  <pageMargins left="0.75" right="0.75" top="1" bottom="0.75" header="0.5" footer="0.5"/>
  <pageSetup scale="91" orientation="portrait" horizontalDpi="1200" verticalDpi="1200" r:id="rId1"/>
  <headerFooter alignWithMargins="0">
    <oddHeader>&amp;C2012/13 Total Duck Harvest Summary (McCormack Unit)</oddHeader>
  </headerFooter>
  <ignoredErrors>
    <ignoredError sqref="B2:C2 B3:B49 C3:C49" formulaRange="1"/>
    <ignoredError sqref="D21:D50 D5:D20 D2:D4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G51"/>
  <sheetViews>
    <sheetView zoomScaleNormal="100" workbookViewId="0">
      <pane ySplit="1" topLeftCell="A14" activePane="bottomLeft" state="frozen"/>
      <selection pane="bottomLeft" activeCell="B49" sqref="B49"/>
    </sheetView>
  </sheetViews>
  <sheetFormatPr defaultRowHeight="15" customHeight="1" x14ac:dyDescent="0.2"/>
  <cols>
    <col min="1" max="1" width="19.42578125" style="30" customWidth="1"/>
    <col min="2" max="4" width="19.42578125" style="9" customWidth="1"/>
    <col min="5" max="5" width="4.7109375" style="30" customWidth="1"/>
    <col min="6" max="6" width="5.7109375" style="30" customWidth="1"/>
    <col min="7" max="7" width="15.7109375" style="30" customWidth="1"/>
    <col min="8" max="16384" width="9.140625" style="30"/>
  </cols>
  <sheetData>
    <row r="1" spans="1:7" s="2" customFormat="1" ht="15" customHeight="1" thickBot="1" x14ac:dyDescent="0.25">
      <c r="A1" s="3" t="s">
        <v>0</v>
      </c>
      <c r="B1" s="3" t="s">
        <v>4</v>
      </c>
      <c r="C1" s="3" t="s">
        <v>1</v>
      </c>
      <c r="D1" s="3" t="s">
        <v>5</v>
      </c>
    </row>
    <row r="2" spans="1:7" ht="15" customHeight="1" thickTop="1" x14ac:dyDescent="0.2">
      <c r="A2" s="56">
        <v>41923</v>
      </c>
      <c r="B2" s="50">
        <f>SUM('==GOOSE by BLIND=='!B2:AR2)</f>
        <v>23</v>
      </c>
      <c r="C2" s="50">
        <f>SUM('==HUNTER by BLIND=='!B2:AR2)</f>
        <v>50</v>
      </c>
      <c r="D2" s="48">
        <f t="shared" ref="D2:D4" si="0">B2/C2</f>
        <v>0.46</v>
      </c>
    </row>
    <row r="3" spans="1:7" ht="15" customHeight="1" x14ac:dyDescent="0.2">
      <c r="A3" s="57">
        <v>41924</v>
      </c>
      <c r="B3" s="50">
        <f>SUM('==GOOSE by BLIND=='!B3:AR3)</f>
        <v>11</v>
      </c>
      <c r="C3" s="50">
        <f>SUM('==HUNTER by BLIND=='!B3:AR3)</f>
        <v>27</v>
      </c>
      <c r="D3" s="48">
        <f t="shared" si="0"/>
        <v>0.40740740740740738</v>
      </c>
      <c r="F3" s="68"/>
      <c r="G3" s="7" t="s">
        <v>55</v>
      </c>
    </row>
    <row r="4" spans="1:7" ht="15" customHeight="1" x14ac:dyDescent="0.2">
      <c r="A4" s="57">
        <v>41927</v>
      </c>
      <c r="B4" s="50">
        <f>SUM('==GOOSE by BLIND=='!B4:AR4)</f>
        <v>1</v>
      </c>
      <c r="C4" s="50">
        <f>SUM('==HUNTER by BLIND=='!B4:AR4)</f>
        <v>23</v>
      </c>
      <c r="D4" s="48">
        <f t="shared" si="0"/>
        <v>4.3478260869565216E-2</v>
      </c>
    </row>
    <row r="5" spans="1:7" ht="15" customHeight="1" x14ac:dyDescent="0.2">
      <c r="A5" s="57">
        <v>41930</v>
      </c>
      <c r="B5" s="50">
        <f>SUM('==GOOSE by BLIND=='!B5:AR5)</f>
        <v>14</v>
      </c>
      <c r="C5" s="50">
        <f>SUM('==HUNTER by BLIND=='!B5:AR5)</f>
        <v>30</v>
      </c>
      <c r="D5" s="48">
        <f t="shared" ref="D5:D50" si="1">B5/C5</f>
        <v>0.46666666666666667</v>
      </c>
      <c r="F5" s="61"/>
      <c r="G5" s="62" t="s">
        <v>89</v>
      </c>
    </row>
    <row r="6" spans="1:7" ht="15" customHeight="1" x14ac:dyDescent="0.2">
      <c r="A6" s="57">
        <v>41931</v>
      </c>
      <c r="B6" s="50">
        <f>SUM('==GOOSE by BLIND=='!B6:AR6)</f>
        <v>2</v>
      </c>
      <c r="C6" s="50">
        <f>SUM('==HUNTER by BLIND=='!B6:AR6)</f>
        <v>24</v>
      </c>
      <c r="D6" s="48">
        <f t="shared" si="1"/>
        <v>8.3333333333333329E-2</v>
      </c>
    </row>
    <row r="7" spans="1:7" s="32" customFormat="1" ht="15" customHeight="1" x14ac:dyDescent="0.2">
      <c r="A7" s="57">
        <v>41934</v>
      </c>
      <c r="B7" s="79">
        <v>0</v>
      </c>
      <c r="C7" s="50">
        <f>SUM('==HUNTER by BLIND=='!B7:AR7)</f>
        <v>17</v>
      </c>
      <c r="D7" s="48">
        <f t="shared" si="1"/>
        <v>0</v>
      </c>
    </row>
    <row r="8" spans="1:7" s="32" customFormat="1" ht="15" customHeight="1" x14ac:dyDescent="0.2">
      <c r="A8" s="57">
        <v>41937</v>
      </c>
      <c r="B8" s="79">
        <v>0</v>
      </c>
      <c r="C8" s="50">
        <f>SUM('==HUNTER by BLIND=='!B8:AR8)</f>
        <v>24</v>
      </c>
      <c r="D8" s="48">
        <f t="shared" si="1"/>
        <v>0</v>
      </c>
    </row>
    <row r="9" spans="1:7" s="32" customFormat="1" ht="15" customHeight="1" x14ac:dyDescent="0.2">
      <c r="A9" s="57">
        <v>41938</v>
      </c>
      <c r="B9" s="79">
        <v>0</v>
      </c>
      <c r="C9" s="50">
        <f>SUM('==HUNTER by BLIND=='!B9:AR9)</f>
        <v>32</v>
      </c>
      <c r="D9" s="48">
        <f t="shared" si="1"/>
        <v>0</v>
      </c>
    </row>
    <row r="10" spans="1:7" s="32" customFormat="1" ht="15" customHeight="1" x14ac:dyDescent="0.2">
      <c r="A10" s="60">
        <v>41941</v>
      </c>
      <c r="B10" s="71">
        <f>SUM('==GOOSE by BLIND=='!B10:AR10)</f>
        <v>0</v>
      </c>
      <c r="C10" s="71">
        <v>0</v>
      </c>
      <c r="D10" s="63" t="s">
        <v>88</v>
      </c>
    </row>
    <row r="11" spans="1:7" ht="15" customHeight="1" x14ac:dyDescent="0.2">
      <c r="A11" s="60">
        <v>41944</v>
      </c>
      <c r="B11" s="71">
        <f>SUM('==GOOSE by BLIND=='!B11:AR11)</f>
        <v>0</v>
      </c>
      <c r="C11" s="71">
        <v>0</v>
      </c>
      <c r="D11" s="63" t="s">
        <v>88</v>
      </c>
    </row>
    <row r="12" spans="1:7" ht="15" customHeight="1" x14ac:dyDescent="0.2">
      <c r="A12" s="60">
        <v>41945</v>
      </c>
      <c r="B12" s="71">
        <f>SUM('==GOOSE by BLIND=='!B12:AR12)</f>
        <v>0</v>
      </c>
      <c r="C12" s="71">
        <v>0</v>
      </c>
      <c r="D12" s="63" t="s">
        <v>88</v>
      </c>
    </row>
    <row r="13" spans="1:7" ht="15" customHeight="1" x14ac:dyDescent="0.2">
      <c r="A13" s="57">
        <v>41948</v>
      </c>
      <c r="B13" s="50">
        <f>SUM('==GOOSE by BLIND=='!B13:AR13)</f>
        <v>9</v>
      </c>
      <c r="C13" s="50">
        <f>SUM('==HUNTER by BLIND=='!B13:AR13)</f>
        <v>34</v>
      </c>
      <c r="D13" s="48">
        <f t="shared" si="1"/>
        <v>0.26470588235294118</v>
      </c>
    </row>
    <row r="14" spans="1:7" ht="15" customHeight="1" x14ac:dyDescent="0.2">
      <c r="A14" s="67">
        <v>41951</v>
      </c>
      <c r="B14" s="72">
        <f>SUM('==GOOSE by BLIND=='!B14:AR14)</f>
        <v>0</v>
      </c>
      <c r="C14" s="72">
        <f>SUM('==HUNTER by BLIND=='!B14:AR14)</f>
        <v>12</v>
      </c>
      <c r="D14" s="70">
        <f t="shared" si="1"/>
        <v>0</v>
      </c>
    </row>
    <row r="15" spans="1:7" ht="15" customHeight="1" x14ac:dyDescent="0.2">
      <c r="A15" s="57">
        <v>41952</v>
      </c>
      <c r="B15" s="50">
        <f>SUM('==GOOSE by BLIND=='!B15:AR15)</f>
        <v>9</v>
      </c>
      <c r="C15" s="50">
        <f>SUM('==HUNTER by BLIND=='!B15:AR15)</f>
        <v>38</v>
      </c>
      <c r="D15" s="48">
        <f t="shared" si="1"/>
        <v>0.23684210526315788</v>
      </c>
    </row>
    <row r="16" spans="1:7" ht="15" customHeight="1" x14ac:dyDescent="0.2">
      <c r="A16" s="57">
        <v>41955</v>
      </c>
      <c r="B16" s="50">
        <f>SUM('==GOOSE by BLIND=='!B16:AR16)</f>
        <v>18</v>
      </c>
      <c r="C16" s="50">
        <f>SUM('==HUNTER by BLIND=='!B16:AR16)</f>
        <v>44</v>
      </c>
      <c r="D16" s="48">
        <f t="shared" si="1"/>
        <v>0.40909090909090912</v>
      </c>
    </row>
    <row r="17" spans="1:4" ht="15" customHeight="1" x14ac:dyDescent="0.2">
      <c r="A17" s="57">
        <v>41958</v>
      </c>
      <c r="B17" s="50">
        <f>SUM('==GOOSE by BLIND=='!B17:AR17)</f>
        <v>29</v>
      </c>
      <c r="C17" s="50">
        <f>SUM('==HUNTER by BLIND=='!B17:AR17)</f>
        <v>63</v>
      </c>
      <c r="D17" s="48">
        <f t="shared" si="1"/>
        <v>0.46031746031746029</v>
      </c>
    </row>
    <row r="18" spans="1:4" ht="15" customHeight="1" x14ac:dyDescent="0.2">
      <c r="A18" s="57">
        <v>41959</v>
      </c>
      <c r="B18" s="50">
        <f>SUM('==GOOSE by BLIND=='!B18:AR18)</f>
        <v>6</v>
      </c>
      <c r="C18" s="50">
        <f>SUM('==HUNTER by BLIND=='!B18:AR18)</f>
        <v>37</v>
      </c>
      <c r="D18" s="48">
        <f t="shared" si="1"/>
        <v>0.16216216216216217</v>
      </c>
    </row>
    <row r="19" spans="1:4" ht="15" customHeight="1" x14ac:dyDescent="0.2">
      <c r="A19" s="57">
        <v>41962</v>
      </c>
      <c r="B19" s="50">
        <f>SUM('==GOOSE by BLIND=='!B19:AR19)</f>
        <v>12</v>
      </c>
      <c r="C19" s="50">
        <f>SUM('==HUNTER by BLIND=='!B19:AR19)</f>
        <v>45</v>
      </c>
      <c r="D19" s="48">
        <f t="shared" si="1"/>
        <v>0.26666666666666666</v>
      </c>
    </row>
    <row r="20" spans="1:4" ht="15" customHeight="1" x14ac:dyDescent="0.2">
      <c r="A20" s="57">
        <v>41965</v>
      </c>
      <c r="B20" s="50">
        <f>SUM('==GOOSE by BLIND=='!B20:AR20)</f>
        <v>14</v>
      </c>
      <c r="C20" s="50">
        <f>SUM('==HUNTER by BLIND=='!B20:AR20)</f>
        <v>55</v>
      </c>
      <c r="D20" s="48">
        <f t="shared" si="1"/>
        <v>0.25454545454545452</v>
      </c>
    </row>
    <row r="21" spans="1:4" ht="15" customHeight="1" x14ac:dyDescent="0.2">
      <c r="A21" s="57">
        <v>41966</v>
      </c>
      <c r="B21" s="50">
        <f>SUM('==GOOSE by BLIND=='!B21:AR21)</f>
        <v>11</v>
      </c>
      <c r="C21" s="50">
        <f>SUM('==HUNTER by BLIND=='!B21:AR21)</f>
        <v>39</v>
      </c>
      <c r="D21" s="48">
        <f t="shared" si="1"/>
        <v>0.28205128205128205</v>
      </c>
    </row>
    <row r="22" spans="1:4" ht="15" customHeight="1" x14ac:dyDescent="0.2">
      <c r="A22" s="57">
        <v>41969</v>
      </c>
      <c r="B22" s="50">
        <f>SUM('==GOOSE by BLIND=='!B22:AR22)</f>
        <v>28</v>
      </c>
      <c r="C22" s="50">
        <f>SUM('==HUNTER by BLIND=='!B22:AR22)</f>
        <v>58</v>
      </c>
      <c r="D22" s="48">
        <f t="shared" si="1"/>
        <v>0.48275862068965519</v>
      </c>
    </row>
    <row r="23" spans="1:4" ht="15" customHeight="1" x14ac:dyDescent="0.2">
      <c r="A23" s="57">
        <v>41970</v>
      </c>
      <c r="B23" s="50">
        <f>SUM('==GOOSE by BLIND=='!B23:AR23)</f>
        <v>1</v>
      </c>
      <c r="C23" s="50">
        <f>SUM('==HUNTER by BLIND=='!B23:AR23)</f>
        <v>29</v>
      </c>
      <c r="D23" s="48">
        <f t="shared" si="1"/>
        <v>3.4482758620689655E-2</v>
      </c>
    </row>
    <row r="24" spans="1:4" ht="15" customHeight="1" x14ac:dyDescent="0.2">
      <c r="A24" s="57">
        <v>41972</v>
      </c>
      <c r="B24" s="50">
        <f>SUM('==GOOSE by BLIND=='!B24:AR24)</f>
        <v>5</v>
      </c>
      <c r="C24" s="50">
        <f>SUM('==HUNTER by BLIND=='!B24:AR24)</f>
        <v>57</v>
      </c>
      <c r="D24" s="48">
        <f t="shared" si="1"/>
        <v>8.771929824561403E-2</v>
      </c>
    </row>
    <row r="25" spans="1:4" ht="15" customHeight="1" x14ac:dyDescent="0.2">
      <c r="A25" s="57">
        <v>41973</v>
      </c>
      <c r="B25" s="50">
        <f>SUM('==GOOSE by BLIND=='!B25:AR25)</f>
        <v>7</v>
      </c>
      <c r="C25" s="50">
        <f>SUM('==HUNTER by BLIND=='!B25:AR25)</f>
        <v>28</v>
      </c>
      <c r="D25" s="48">
        <f t="shared" si="1"/>
        <v>0.25</v>
      </c>
    </row>
    <row r="26" spans="1:4" ht="15" customHeight="1" x14ac:dyDescent="0.2">
      <c r="A26" s="57">
        <v>41976</v>
      </c>
      <c r="B26" s="50">
        <f>SUM('==GOOSE by BLIND=='!B26:AR26)</f>
        <v>7</v>
      </c>
      <c r="C26" s="50">
        <f>SUM('==HUNTER by BLIND=='!B26:AR26)</f>
        <v>29</v>
      </c>
      <c r="D26" s="48">
        <f t="shared" si="1"/>
        <v>0.2413793103448276</v>
      </c>
    </row>
    <row r="27" spans="1:4" ht="15" customHeight="1" x14ac:dyDescent="0.2">
      <c r="A27" s="57">
        <v>41979</v>
      </c>
      <c r="B27" s="50">
        <f>SUM('==GOOSE by BLIND=='!B27:AR27)</f>
        <v>5</v>
      </c>
      <c r="C27" s="50">
        <f>SUM('==HUNTER by BLIND=='!B27:AR27)</f>
        <v>56</v>
      </c>
      <c r="D27" s="48">
        <f t="shared" si="1"/>
        <v>8.9285714285714288E-2</v>
      </c>
    </row>
    <row r="28" spans="1:4" ht="15" customHeight="1" x14ac:dyDescent="0.2">
      <c r="A28" s="57">
        <v>41980</v>
      </c>
      <c r="B28" s="50">
        <f>SUM('==GOOSE by BLIND=='!B28:AR28)</f>
        <v>7</v>
      </c>
      <c r="C28" s="50">
        <f>SUM('==HUNTER by BLIND=='!B28:AR28)</f>
        <v>31</v>
      </c>
      <c r="D28" s="48">
        <f t="shared" si="1"/>
        <v>0.22580645161290322</v>
      </c>
    </row>
    <row r="29" spans="1:4" ht="15" customHeight="1" x14ac:dyDescent="0.2">
      <c r="A29" s="57">
        <v>41983</v>
      </c>
      <c r="B29" s="50">
        <f>SUM('==GOOSE by BLIND=='!B29:AR29)</f>
        <v>11</v>
      </c>
      <c r="C29" s="50">
        <f>SUM('==HUNTER by BLIND=='!B29:AR29)</f>
        <v>44</v>
      </c>
      <c r="D29" s="48">
        <f t="shared" si="1"/>
        <v>0.25</v>
      </c>
    </row>
    <row r="30" spans="1:4" ht="15" customHeight="1" x14ac:dyDescent="0.2">
      <c r="A30" s="57">
        <v>41986</v>
      </c>
      <c r="B30" s="50">
        <f>SUM('==GOOSE by BLIND=='!B30:AR30)</f>
        <v>6</v>
      </c>
      <c r="C30" s="50">
        <f>SUM('==HUNTER by BLIND=='!B30:AR30)</f>
        <v>56</v>
      </c>
      <c r="D30" s="48">
        <f t="shared" si="1"/>
        <v>0.10714285714285714</v>
      </c>
    </row>
    <row r="31" spans="1:4" ht="15" customHeight="1" x14ac:dyDescent="0.2">
      <c r="A31" s="57">
        <v>41987</v>
      </c>
      <c r="B31" s="50">
        <f>SUM('==GOOSE by BLIND=='!B31:AR31)</f>
        <v>7</v>
      </c>
      <c r="C31" s="50">
        <f>SUM('==HUNTER by BLIND=='!B31:AR31)</f>
        <v>23</v>
      </c>
      <c r="D31" s="48">
        <f t="shared" si="1"/>
        <v>0.30434782608695654</v>
      </c>
    </row>
    <row r="32" spans="1:4" ht="15" customHeight="1" x14ac:dyDescent="0.2">
      <c r="A32" s="57">
        <v>41990</v>
      </c>
      <c r="B32" s="50">
        <f>SUM('==GOOSE by BLIND=='!B32:AR32)</f>
        <v>7</v>
      </c>
      <c r="C32" s="50">
        <f>SUM('==HUNTER by BLIND=='!B32:AR32)</f>
        <v>53</v>
      </c>
      <c r="D32" s="48">
        <f t="shared" si="1"/>
        <v>0.13207547169811321</v>
      </c>
    </row>
    <row r="33" spans="1:4" ht="15" customHeight="1" x14ac:dyDescent="0.2">
      <c r="A33" s="57">
        <v>41993</v>
      </c>
      <c r="B33" s="50">
        <f>SUM('==GOOSE by BLIND=='!B33:AR33)</f>
        <v>2</v>
      </c>
      <c r="C33" s="50">
        <f>SUM('==HUNTER by BLIND=='!B33:AR33)</f>
        <v>32</v>
      </c>
      <c r="D33" s="48">
        <f t="shared" si="1"/>
        <v>6.25E-2</v>
      </c>
    </row>
    <row r="34" spans="1:4" ht="15" customHeight="1" x14ac:dyDescent="0.2">
      <c r="A34" s="57">
        <v>41994</v>
      </c>
      <c r="B34" s="50">
        <f>SUM('==GOOSE by BLIND=='!B34:AR34)</f>
        <v>8</v>
      </c>
      <c r="C34" s="50">
        <f>SUM('==HUNTER by BLIND=='!B34:AR34)</f>
        <v>39</v>
      </c>
      <c r="D34" s="48">
        <f t="shared" si="1"/>
        <v>0.20512820512820512</v>
      </c>
    </row>
    <row r="35" spans="1:4" ht="15" customHeight="1" x14ac:dyDescent="0.2">
      <c r="A35" s="57">
        <v>42000</v>
      </c>
      <c r="B35" s="50">
        <f>SUM('==GOOSE by BLIND=='!B35:AR35)</f>
        <v>6</v>
      </c>
      <c r="C35" s="50">
        <f>SUM('==HUNTER by BLIND=='!B35:AR35)</f>
        <v>87</v>
      </c>
      <c r="D35" s="48">
        <f t="shared" si="1"/>
        <v>6.8965517241379309E-2</v>
      </c>
    </row>
    <row r="36" spans="1:4" ht="15" customHeight="1" x14ac:dyDescent="0.2">
      <c r="A36" s="57">
        <v>42001</v>
      </c>
      <c r="B36" s="50">
        <f>SUM('==GOOSE by BLIND=='!B36:AR36)</f>
        <v>6</v>
      </c>
      <c r="C36" s="50">
        <f>SUM('==HUNTER by BLIND=='!B36:AR36)</f>
        <v>53</v>
      </c>
      <c r="D36" s="48">
        <f t="shared" si="1"/>
        <v>0.11320754716981132</v>
      </c>
    </row>
    <row r="37" spans="1:4" ht="15" customHeight="1" x14ac:dyDescent="0.2">
      <c r="A37" s="57">
        <v>42004</v>
      </c>
      <c r="B37" s="50">
        <f>SUM('==GOOSE by BLIND=='!B37:AR37)</f>
        <v>18</v>
      </c>
      <c r="C37" s="50">
        <f>SUM('==HUNTER by BLIND=='!B37:AR37)</f>
        <v>36</v>
      </c>
      <c r="D37" s="48">
        <f t="shared" si="1"/>
        <v>0.5</v>
      </c>
    </row>
    <row r="38" spans="1:4" ht="15" customHeight="1" x14ac:dyDescent="0.2">
      <c r="A38" s="57">
        <v>42005</v>
      </c>
      <c r="B38" s="50">
        <f>SUM('==GOOSE by BLIND=='!B38:AR38)</f>
        <v>4</v>
      </c>
      <c r="C38" s="50">
        <f>SUM('==HUNTER by BLIND=='!B38:AR38)</f>
        <v>14</v>
      </c>
      <c r="D38" s="48">
        <f t="shared" si="1"/>
        <v>0.2857142857142857</v>
      </c>
    </row>
    <row r="39" spans="1:4" ht="15" customHeight="1" x14ac:dyDescent="0.2">
      <c r="A39" s="57">
        <v>42007</v>
      </c>
      <c r="B39" s="50">
        <f>SUM('==GOOSE by BLIND=='!B39:AR39)</f>
        <v>14</v>
      </c>
      <c r="C39" s="50">
        <f>SUM('==HUNTER by BLIND=='!B39:AR39)</f>
        <v>40</v>
      </c>
      <c r="D39" s="48">
        <f t="shared" si="1"/>
        <v>0.35</v>
      </c>
    </row>
    <row r="40" spans="1:4" ht="15" customHeight="1" x14ac:dyDescent="0.2">
      <c r="A40" s="57">
        <v>42008</v>
      </c>
      <c r="B40" s="50">
        <f>SUM('==GOOSE by BLIND=='!B40:AR40)</f>
        <v>7</v>
      </c>
      <c r="C40" s="50">
        <f>SUM('==HUNTER by BLIND=='!B40:AR40)</f>
        <v>30</v>
      </c>
      <c r="D40" s="48">
        <f t="shared" si="1"/>
        <v>0.23333333333333334</v>
      </c>
    </row>
    <row r="41" spans="1:4" ht="15" customHeight="1" x14ac:dyDescent="0.2">
      <c r="A41" s="57">
        <v>42011</v>
      </c>
      <c r="B41" s="50">
        <f>SUM('==GOOSE by BLIND=='!B41:AR41)</f>
        <v>3</v>
      </c>
      <c r="C41" s="50">
        <f>SUM('==HUNTER by BLIND=='!B41:AR41)</f>
        <v>44</v>
      </c>
      <c r="D41" s="48">
        <f t="shared" si="1"/>
        <v>6.8181818181818177E-2</v>
      </c>
    </row>
    <row r="42" spans="1:4" ht="15" customHeight="1" x14ac:dyDescent="0.2">
      <c r="A42" s="57">
        <v>42014</v>
      </c>
      <c r="B42" s="50">
        <f>SUM('==GOOSE by BLIND=='!B42:AR42)</f>
        <v>4</v>
      </c>
      <c r="C42" s="50">
        <f>SUM('==HUNTER by BLIND=='!B42:AR42)</f>
        <v>33</v>
      </c>
      <c r="D42" s="48">
        <f t="shared" si="1"/>
        <v>0.12121212121212122</v>
      </c>
    </row>
    <row r="43" spans="1:4" ht="15" customHeight="1" x14ac:dyDescent="0.2">
      <c r="A43" s="57">
        <v>42015</v>
      </c>
      <c r="B43" s="50">
        <f>SUM('==GOOSE by BLIND=='!B43:AR43)</f>
        <v>0</v>
      </c>
      <c r="C43" s="50">
        <f>SUM('==HUNTER by BLIND=='!B43:AR43)</f>
        <v>28</v>
      </c>
      <c r="D43" s="48">
        <f t="shared" si="1"/>
        <v>0</v>
      </c>
    </row>
    <row r="44" spans="1:4" ht="15" customHeight="1" x14ac:dyDescent="0.2">
      <c r="A44" s="57">
        <v>42018</v>
      </c>
      <c r="B44" s="50">
        <f>SUM('==GOOSE by BLIND=='!B44:AR44)</f>
        <v>1</v>
      </c>
      <c r="C44" s="50">
        <f>SUM('==HUNTER by BLIND=='!B44:AR44)</f>
        <v>40</v>
      </c>
      <c r="D44" s="48">
        <f t="shared" si="1"/>
        <v>2.5000000000000001E-2</v>
      </c>
    </row>
    <row r="45" spans="1:4" ht="15" customHeight="1" x14ac:dyDescent="0.2">
      <c r="A45" s="57">
        <v>42021</v>
      </c>
      <c r="B45" s="50">
        <f>SUM('==GOOSE by BLIND=='!B45:AR45)</f>
        <v>3</v>
      </c>
      <c r="C45" s="50">
        <f>SUM('==HUNTER by BLIND=='!B45:AR45)</f>
        <v>76</v>
      </c>
      <c r="D45" s="48">
        <f t="shared" si="1"/>
        <v>3.9473684210526314E-2</v>
      </c>
    </row>
    <row r="46" spans="1:4" ht="15" customHeight="1" x14ac:dyDescent="0.2">
      <c r="A46" s="57">
        <v>42022</v>
      </c>
      <c r="B46" s="50">
        <f>SUM('==GOOSE by BLIND=='!B46:AR46)</f>
        <v>0</v>
      </c>
      <c r="C46" s="50">
        <f>SUM('==HUNTER by BLIND=='!B46:AR46)</f>
        <v>36</v>
      </c>
      <c r="D46" s="48">
        <f t="shared" si="1"/>
        <v>0</v>
      </c>
    </row>
    <row r="47" spans="1:4" ht="15" customHeight="1" x14ac:dyDescent="0.2">
      <c r="A47" s="57">
        <v>42025</v>
      </c>
      <c r="B47" s="50">
        <f>SUM('==GOOSE by BLIND=='!B47:AR47)</f>
        <v>4</v>
      </c>
      <c r="C47" s="50">
        <f>SUM('==HUNTER by BLIND=='!B47:AR47)</f>
        <v>55</v>
      </c>
      <c r="D47" s="48">
        <f t="shared" si="1"/>
        <v>7.2727272727272724E-2</v>
      </c>
    </row>
    <row r="48" spans="1:4" ht="15" customHeight="1" x14ac:dyDescent="0.2">
      <c r="A48" s="57">
        <v>42028</v>
      </c>
      <c r="B48" s="50">
        <f>SUM('==GOOSE by BLIND=='!B48:AR48)</f>
        <v>5</v>
      </c>
      <c r="C48" s="50">
        <f>SUM('==HUNTER by BLIND=='!B48:AR48)</f>
        <v>72</v>
      </c>
      <c r="D48" s="48">
        <f t="shared" si="1"/>
        <v>6.9444444444444448E-2</v>
      </c>
    </row>
    <row r="49" spans="1:4" ht="15" customHeight="1" thickBot="1" x14ac:dyDescent="0.25">
      <c r="A49" s="58">
        <v>41664</v>
      </c>
      <c r="B49" s="50">
        <f>SUM('==GOOSE by BLIND=='!B49:AR49)</f>
        <v>13</v>
      </c>
      <c r="C49" s="50">
        <f>SUM('==HUNTER by BLIND=='!B49:AR49)</f>
        <v>49</v>
      </c>
      <c r="D49" s="48">
        <f t="shared" si="1"/>
        <v>0.26530612244897961</v>
      </c>
    </row>
    <row r="50" spans="1:4" s="35" customFormat="1" ht="15" customHeight="1" thickTop="1" thickBot="1" x14ac:dyDescent="0.25">
      <c r="A50" s="31" t="s">
        <v>6</v>
      </c>
      <c r="B50" s="46">
        <f>SUM(B2:B49)</f>
        <v>348</v>
      </c>
      <c r="C50" s="46">
        <f>SUM(C2:C49)-(C10+C11+C12)</f>
        <v>1822</v>
      </c>
      <c r="D50" s="49">
        <f t="shared" si="1"/>
        <v>0.19099890230515917</v>
      </c>
    </row>
    <row r="51" spans="1:4" ht="15" customHeight="1" thickTop="1" x14ac:dyDescent="0.2"/>
  </sheetData>
  <phoneticPr fontId="0" type="noConversion"/>
  <printOptions horizontalCentered="1" verticalCentered="1"/>
  <pageMargins left="0.75" right="0.75" top="1" bottom="0.62" header="0.47" footer="0.5"/>
  <pageSetup scale="92" orientation="portrait" horizontalDpi="1200" verticalDpi="1200" r:id="rId1"/>
  <headerFooter alignWithMargins="0">
    <oddHeader>&amp;C2012/13 Total Goose Harvest Summary (McCormack Unit)</oddHeader>
  </headerFooter>
  <ignoredErrors>
    <ignoredError sqref="B2:C2 B3:B6 B10:B49 C3:C6 C13:C49 C7:C9" formulaRange="1"/>
    <ignoredError sqref="D23:D50 D5:D6 D13:D17 D2:D4 D18:D22 D7:D9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50"/>
  <sheetViews>
    <sheetView tabSelected="1" zoomScaleNormal="100" workbookViewId="0">
      <pane ySplit="1" topLeftCell="A2" activePane="bottomLeft" state="frozen"/>
      <selection pane="bottomLeft" activeCell="H31" sqref="H31"/>
    </sheetView>
  </sheetViews>
  <sheetFormatPr defaultRowHeight="15" customHeight="1" x14ac:dyDescent="0.2"/>
  <cols>
    <col min="1" max="1" width="17" style="30" customWidth="1"/>
    <col min="2" max="4" width="13.140625" style="9" customWidth="1"/>
    <col min="5" max="6" width="20.7109375" style="9" customWidth="1"/>
    <col min="7" max="7" width="17" style="30" customWidth="1"/>
    <col min="8" max="8" width="5.7109375" style="30" customWidth="1"/>
    <col min="9" max="9" width="15.7109375" style="30" customWidth="1"/>
    <col min="10" max="16384" width="9.140625" style="30"/>
  </cols>
  <sheetData>
    <row r="1" spans="1:9" s="1" customFormat="1" ht="15" customHeight="1" thickBot="1" x14ac:dyDescent="0.25">
      <c r="A1" s="4" t="s">
        <v>0</v>
      </c>
      <c r="B1" s="4" t="s">
        <v>64</v>
      </c>
      <c r="C1" s="4" t="s">
        <v>63</v>
      </c>
      <c r="D1" s="4" t="s">
        <v>65</v>
      </c>
      <c r="E1" s="4" t="s">
        <v>61</v>
      </c>
      <c r="F1" s="4" t="s">
        <v>62</v>
      </c>
    </row>
    <row r="2" spans="1:9" ht="15" customHeight="1" thickTop="1" x14ac:dyDescent="0.2">
      <c r="A2" s="56">
        <v>41923</v>
      </c>
      <c r="B2" s="73">
        <v>17</v>
      </c>
      <c r="C2" s="73">
        <v>4</v>
      </c>
      <c r="D2" s="73">
        <v>14</v>
      </c>
      <c r="E2" s="34">
        <f t="shared" ref="E2:E36" si="0">C2/B2</f>
        <v>0.23529411764705882</v>
      </c>
      <c r="F2" s="34">
        <f t="shared" ref="F2:F36" si="1">D2/B2</f>
        <v>0.82352941176470584</v>
      </c>
    </row>
    <row r="3" spans="1:9" ht="15" customHeight="1" x14ac:dyDescent="0.2">
      <c r="A3" s="57">
        <v>41924</v>
      </c>
      <c r="B3" s="26">
        <v>10</v>
      </c>
      <c r="C3" s="26">
        <v>5</v>
      </c>
      <c r="D3" s="26">
        <v>1</v>
      </c>
      <c r="E3" s="34">
        <f t="shared" si="0"/>
        <v>0.5</v>
      </c>
      <c r="F3" s="34">
        <f t="shared" si="1"/>
        <v>0.1</v>
      </c>
      <c r="H3" s="6"/>
      <c r="I3" s="7" t="s">
        <v>54</v>
      </c>
    </row>
    <row r="4" spans="1:9" ht="15" customHeight="1" x14ac:dyDescent="0.2">
      <c r="A4" s="57">
        <v>41927</v>
      </c>
      <c r="B4" s="26">
        <v>10</v>
      </c>
      <c r="C4" s="26">
        <v>3</v>
      </c>
      <c r="D4" s="26">
        <v>0</v>
      </c>
      <c r="E4" s="34">
        <f t="shared" si="0"/>
        <v>0.3</v>
      </c>
      <c r="F4" s="34">
        <f t="shared" si="1"/>
        <v>0</v>
      </c>
    </row>
    <row r="5" spans="1:9" ht="15" customHeight="1" x14ac:dyDescent="0.2">
      <c r="A5" s="57">
        <v>41930</v>
      </c>
      <c r="B5" s="25">
        <v>15</v>
      </c>
      <c r="C5" s="25">
        <v>4</v>
      </c>
      <c r="D5" s="25">
        <v>4</v>
      </c>
      <c r="E5" s="34">
        <f t="shared" si="0"/>
        <v>0.26666666666666666</v>
      </c>
      <c r="F5" s="34">
        <f t="shared" si="1"/>
        <v>0.26666666666666666</v>
      </c>
    </row>
    <row r="6" spans="1:9" ht="15" customHeight="1" x14ac:dyDescent="0.2">
      <c r="A6" s="57">
        <v>41931</v>
      </c>
      <c r="B6" s="74">
        <v>0</v>
      </c>
      <c r="C6" s="74">
        <v>0</v>
      </c>
      <c r="D6" s="74">
        <v>0</v>
      </c>
      <c r="E6" s="80">
        <v>0</v>
      </c>
      <c r="F6" s="80">
        <v>0</v>
      </c>
    </row>
    <row r="7" spans="1:9" ht="15" customHeight="1" x14ac:dyDescent="0.2">
      <c r="A7" s="57">
        <v>41934</v>
      </c>
      <c r="B7" s="11">
        <v>4</v>
      </c>
      <c r="C7" s="11">
        <v>1</v>
      </c>
      <c r="D7" s="11">
        <v>2</v>
      </c>
      <c r="E7" s="34">
        <f t="shared" si="0"/>
        <v>0.25</v>
      </c>
      <c r="F7" s="34">
        <f t="shared" si="1"/>
        <v>0.5</v>
      </c>
    </row>
    <row r="8" spans="1:9" ht="15" customHeight="1" x14ac:dyDescent="0.2">
      <c r="A8" s="57">
        <v>41937</v>
      </c>
      <c r="B8" s="11">
        <v>6</v>
      </c>
      <c r="C8" s="11">
        <v>2</v>
      </c>
      <c r="D8" s="11">
        <v>2</v>
      </c>
      <c r="E8" s="34">
        <f t="shared" si="0"/>
        <v>0.33333333333333331</v>
      </c>
      <c r="F8" s="34">
        <f t="shared" si="1"/>
        <v>0.33333333333333331</v>
      </c>
    </row>
    <row r="9" spans="1:9" ht="15" customHeight="1" x14ac:dyDescent="0.2">
      <c r="A9" s="57">
        <v>41938</v>
      </c>
      <c r="B9" s="11">
        <v>4</v>
      </c>
      <c r="C9" s="11">
        <v>0</v>
      </c>
      <c r="D9" s="11">
        <v>1</v>
      </c>
      <c r="E9" s="34">
        <f t="shared" si="0"/>
        <v>0</v>
      </c>
      <c r="F9" s="34">
        <f t="shared" si="1"/>
        <v>0.25</v>
      </c>
    </row>
    <row r="10" spans="1:9" ht="15" customHeight="1" x14ac:dyDescent="0.2">
      <c r="A10" s="57">
        <v>41941</v>
      </c>
      <c r="B10" s="25">
        <v>3</v>
      </c>
      <c r="C10" s="25">
        <v>1</v>
      </c>
      <c r="D10" s="25">
        <v>4</v>
      </c>
      <c r="E10" s="34">
        <f t="shared" si="0"/>
        <v>0.33333333333333331</v>
      </c>
      <c r="F10" s="34">
        <f t="shared" si="1"/>
        <v>1.3333333333333333</v>
      </c>
    </row>
    <row r="11" spans="1:9" ht="15" customHeight="1" x14ac:dyDescent="0.2">
      <c r="A11" s="57">
        <v>41944</v>
      </c>
      <c r="B11" s="25">
        <v>3</v>
      </c>
      <c r="C11" s="25">
        <v>0</v>
      </c>
      <c r="D11" s="25">
        <v>0</v>
      </c>
      <c r="E11" s="34">
        <f t="shared" si="0"/>
        <v>0</v>
      </c>
      <c r="F11" s="34">
        <f t="shared" si="1"/>
        <v>0</v>
      </c>
    </row>
    <row r="12" spans="1:9" ht="15" customHeight="1" x14ac:dyDescent="0.2">
      <c r="A12" s="57">
        <v>41945</v>
      </c>
      <c r="B12" s="25">
        <v>4</v>
      </c>
      <c r="C12" s="25">
        <v>0</v>
      </c>
      <c r="D12" s="25">
        <v>1</v>
      </c>
      <c r="E12" s="34">
        <f t="shared" si="0"/>
        <v>0</v>
      </c>
      <c r="F12" s="34">
        <f t="shared" si="1"/>
        <v>0.25</v>
      </c>
    </row>
    <row r="13" spans="1:9" ht="15" customHeight="1" x14ac:dyDescent="0.2">
      <c r="A13" s="57">
        <v>41948</v>
      </c>
      <c r="B13" s="25">
        <v>2</v>
      </c>
      <c r="C13" s="25">
        <v>0</v>
      </c>
      <c r="D13" s="25">
        <v>0</v>
      </c>
      <c r="E13" s="34">
        <f t="shared" si="0"/>
        <v>0</v>
      </c>
      <c r="F13" s="34">
        <f t="shared" si="1"/>
        <v>0</v>
      </c>
    </row>
    <row r="14" spans="1:9" ht="15" customHeight="1" x14ac:dyDescent="0.2">
      <c r="A14" s="57">
        <v>41951</v>
      </c>
      <c r="B14" s="74">
        <v>0</v>
      </c>
      <c r="C14" s="74">
        <v>0</v>
      </c>
      <c r="D14" s="74">
        <v>0</v>
      </c>
      <c r="E14" s="80" t="s">
        <v>88</v>
      </c>
      <c r="F14" s="80" t="s">
        <v>88</v>
      </c>
    </row>
    <row r="15" spans="1:9" ht="15" customHeight="1" x14ac:dyDescent="0.2">
      <c r="A15" s="57">
        <v>41952</v>
      </c>
      <c r="B15" s="26">
        <v>3</v>
      </c>
      <c r="C15" s="26">
        <v>0</v>
      </c>
      <c r="D15" s="26">
        <v>3</v>
      </c>
      <c r="E15" s="34">
        <f t="shared" si="0"/>
        <v>0</v>
      </c>
      <c r="F15" s="34">
        <f t="shared" si="1"/>
        <v>1</v>
      </c>
    </row>
    <row r="16" spans="1:9" ht="15" customHeight="1" x14ac:dyDescent="0.2">
      <c r="A16" s="57">
        <v>41955</v>
      </c>
      <c r="B16" s="74">
        <v>0</v>
      </c>
      <c r="C16" s="74">
        <v>0</v>
      </c>
      <c r="D16" s="74">
        <v>0</v>
      </c>
      <c r="E16" s="80" t="s">
        <v>88</v>
      </c>
      <c r="F16" s="80" t="s">
        <v>88</v>
      </c>
    </row>
    <row r="17" spans="1:6" ht="15" customHeight="1" x14ac:dyDescent="0.2">
      <c r="A17" s="57">
        <v>41958</v>
      </c>
      <c r="B17" s="25">
        <v>1</v>
      </c>
      <c r="C17" s="25">
        <v>0</v>
      </c>
      <c r="D17" s="25">
        <v>4</v>
      </c>
      <c r="E17" s="34">
        <f t="shared" si="0"/>
        <v>0</v>
      </c>
      <c r="F17" s="34">
        <f t="shared" si="1"/>
        <v>4</v>
      </c>
    </row>
    <row r="18" spans="1:6" ht="15" customHeight="1" x14ac:dyDescent="0.2">
      <c r="A18" s="57">
        <v>41959</v>
      </c>
      <c r="B18" s="25">
        <v>1</v>
      </c>
      <c r="C18" s="25">
        <v>0</v>
      </c>
      <c r="D18" s="25">
        <v>5</v>
      </c>
      <c r="E18" s="34">
        <f t="shared" si="0"/>
        <v>0</v>
      </c>
      <c r="F18" s="34">
        <f t="shared" si="1"/>
        <v>5</v>
      </c>
    </row>
    <row r="19" spans="1:6" ht="15" customHeight="1" x14ac:dyDescent="0.2">
      <c r="A19" s="57">
        <v>41962</v>
      </c>
      <c r="B19" s="74">
        <v>0</v>
      </c>
      <c r="C19" s="74">
        <v>0</v>
      </c>
      <c r="D19" s="74">
        <v>0</v>
      </c>
      <c r="E19" s="80" t="s">
        <v>88</v>
      </c>
      <c r="F19" s="80" t="s">
        <v>88</v>
      </c>
    </row>
    <row r="20" spans="1:6" ht="15" customHeight="1" x14ac:dyDescent="0.2">
      <c r="A20" s="57">
        <v>41965</v>
      </c>
      <c r="B20" s="25">
        <v>3</v>
      </c>
      <c r="C20" s="25">
        <v>0</v>
      </c>
      <c r="D20" s="25">
        <v>0</v>
      </c>
      <c r="E20" s="34">
        <f t="shared" si="0"/>
        <v>0</v>
      </c>
      <c r="F20" s="34">
        <f t="shared" si="1"/>
        <v>0</v>
      </c>
    </row>
    <row r="21" spans="1:6" ht="15" customHeight="1" x14ac:dyDescent="0.2">
      <c r="A21" s="57">
        <v>41966</v>
      </c>
      <c r="B21" s="25">
        <v>2</v>
      </c>
      <c r="C21" s="25">
        <v>2</v>
      </c>
      <c r="D21" s="25">
        <v>1</v>
      </c>
      <c r="E21" s="34">
        <f t="shared" si="0"/>
        <v>1</v>
      </c>
      <c r="F21" s="34">
        <f t="shared" si="1"/>
        <v>0.5</v>
      </c>
    </row>
    <row r="22" spans="1:6" ht="15" customHeight="1" x14ac:dyDescent="0.2">
      <c r="A22" s="57">
        <v>41969</v>
      </c>
      <c r="B22" s="25">
        <v>3</v>
      </c>
      <c r="C22" s="25">
        <v>0</v>
      </c>
      <c r="D22" s="25">
        <v>6</v>
      </c>
      <c r="E22" s="34">
        <f t="shared" si="0"/>
        <v>0</v>
      </c>
      <c r="F22" s="34">
        <f t="shared" si="1"/>
        <v>2</v>
      </c>
    </row>
    <row r="23" spans="1:6" ht="15" customHeight="1" x14ac:dyDescent="0.2">
      <c r="A23" s="57">
        <v>41970</v>
      </c>
      <c r="B23" s="25">
        <v>1</v>
      </c>
      <c r="C23" s="25">
        <v>0</v>
      </c>
      <c r="D23" s="25">
        <v>0</v>
      </c>
      <c r="E23" s="34">
        <f t="shared" si="0"/>
        <v>0</v>
      </c>
      <c r="F23" s="34">
        <f t="shared" si="1"/>
        <v>0</v>
      </c>
    </row>
    <row r="24" spans="1:6" ht="15" customHeight="1" x14ac:dyDescent="0.2">
      <c r="A24" s="57">
        <v>41972</v>
      </c>
      <c r="B24" s="25">
        <v>8</v>
      </c>
      <c r="C24" s="25">
        <v>1</v>
      </c>
      <c r="D24" s="25">
        <v>7</v>
      </c>
      <c r="E24" s="34">
        <f t="shared" si="0"/>
        <v>0.125</v>
      </c>
      <c r="F24" s="34">
        <f t="shared" si="1"/>
        <v>0.875</v>
      </c>
    </row>
    <row r="25" spans="1:6" ht="15" customHeight="1" x14ac:dyDescent="0.2">
      <c r="A25" s="57">
        <v>41973</v>
      </c>
      <c r="B25" s="74">
        <v>0</v>
      </c>
      <c r="C25" s="74">
        <v>0</v>
      </c>
      <c r="D25" s="74">
        <v>0</v>
      </c>
      <c r="E25" s="80" t="s">
        <v>88</v>
      </c>
      <c r="F25" s="80" t="s">
        <v>88</v>
      </c>
    </row>
    <row r="26" spans="1:6" ht="15" customHeight="1" x14ac:dyDescent="0.2">
      <c r="A26" s="57">
        <v>41976</v>
      </c>
      <c r="B26" s="25">
        <v>1</v>
      </c>
      <c r="C26" s="25">
        <v>0</v>
      </c>
      <c r="D26" s="25">
        <v>0</v>
      </c>
      <c r="E26" s="34">
        <f t="shared" si="0"/>
        <v>0</v>
      </c>
      <c r="F26" s="34">
        <f t="shared" si="1"/>
        <v>0</v>
      </c>
    </row>
    <row r="27" spans="1:6" ht="15" customHeight="1" x14ac:dyDescent="0.2">
      <c r="A27" s="57">
        <v>41979</v>
      </c>
      <c r="B27" s="25">
        <v>10</v>
      </c>
      <c r="C27" s="25">
        <v>0</v>
      </c>
      <c r="D27" s="25">
        <v>8</v>
      </c>
      <c r="E27" s="34">
        <f t="shared" si="0"/>
        <v>0</v>
      </c>
      <c r="F27" s="34">
        <f t="shared" si="1"/>
        <v>0.8</v>
      </c>
    </row>
    <row r="28" spans="1:6" ht="15" customHeight="1" x14ac:dyDescent="0.2">
      <c r="A28" s="57">
        <v>41980</v>
      </c>
      <c r="B28" s="25">
        <v>4</v>
      </c>
      <c r="C28" s="25">
        <v>0</v>
      </c>
      <c r="D28" s="25">
        <v>0</v>
      </c>
      <c r="E28" s="34">
        <f t="shared" si="0"/>
        <v>0</v>
      </c>
      <c r="F28" s="34">
        <f t="shared" si="1"/>
        <v>0</v>
      </c>
    </row>
    <row r="29" spans="1:6" ht="15" customHeight="1" x14ac:dyDescent="0.2">
      <c r="A29" s="57">
        <v>41983</v>
      </c>
      <c r="B29" s="25">
        <v>3</v>
      </c>
      <c r="C29" s="25">
        <v>0</v>
      </c>
      <c r="D29" s="25">
        <v>0</v>
      </c>
      <c r="E29" s="34">
        <f t="shared" si="0"/>
        <v>0</v>
      </c>
      <c r="F29" s="34">
        <f t="shared" si="1"/>
        <v>0</v>
      </c>
    </row>
    <row r="30" spans="1:6" ht="15" customHeight="1" x14ac:dyDescent="0.2">
      <c r="A30" s="57">
        <v>41986</v>
      </c>
      <c r="B30" s="25">
        <v>3</v>
      </c>
      <c r="C30" s="26">
        <v>0</v>
      </c>
      <c r="D30" s="25">
        <v>0</v>
      </c>
      <c r="E30" s="34">
        <f t="shared" si="0"/>
        <v>0</v>
      </c>
      <c r="F30" s="34">
        <f t="shared" si="1"/>
        <v>0</v>
      </c>
    </row>
    <row r="31" spans="1:6" ht="15" customHeight="1" x14ac:dyDescent="0.2">
      <c r="A31" s="57">
        <v>41987</v>
      </c>
      <c r="B31" s="74">
        <v>0</v>
      </c>
      <c r="C31" s="74">
        <v>0</v>
      </c>
      <c r="D31" s="74">
        <v>0</v>
      </c>
      <c r="E31" s="80" t="s">
        <v>88</v>
      </c>
      <c r="F31" s="80" t="s">
        <v>88</v>
      </c>
    </row>
    <row r="32" spans="1:6" ht="15" customHeight="1" x14ac:dyDescent="0.2">
      <c r="A32" s="57">
        <v>41990</v>
      </c>
      <c r="B32" s="25">
        <v>2</v>
      </c>
      <c r="C32" s="26">
        <v>0</v>
      </c>
      <c r="D32" s="25">
        <v>0</v>
      </c>
      <c r="E32" s="34">
        <f t="shared" si="0"/>
        <v>0</v>
      </c>
      <c r="F32" s="34">
        <f t="shared" si="1"/>
        <v>0</v>
      </c>
    </row>
    <row r="33" spans="1:6" ht="15" customHeight="1" x14ac:dyDescent="0.2">
      <c r="A33" s="57">
        <v>41993</v>
      </c>
      <c r="B33" s="25">
        <v>3</v>
      </c>
      <c r="C33" s="26">
        <v>0</v>
      </c>
      <c r="D33" s="25">
        <v>0</v>
      </c>
      <c r="E33" s="34">
        <f t="shared" si="0"/>
        <v>0</v>
      </c>
      <c r="F33" s="34">
        <f t="shared" si="1"/>
        <v>0</v>
      </c>
    </row>
    <row r="34" spans="1:6" ht="15" customHeight="1" x14ac:dyDescent="0.2">
      <c r="A34" s="57">
        <v>41994</v>
      </c>
      <c r="B34" s="25">
        <v>1</v>
      </c>
      <c r="C34" s="26">
        <v>1</v>
      </c>
      <c r="D34" s="25">
        <v>0</v>
      </c>
      <c r="E34" s="34">
        <f t="shared" si="0"/>
        <v>1</v>
      </c>
      <c r="F34" s="34">
        <f t="shared" si="1"/>
        <v>0</v>
      </c>
    </row>
    <row r="35" spans="1:6" ht="15" customHeight="1" x14ac:dyDescent="0.2">
      <c r="A35" s="57">
        <v>42000</v>
      </c>
      <c r="B35" s="74">
        <v>0</v>
      </c>
      <c r="C35" s="74">
        <v>0</v>
      </c>
      <c r="D35" s="74">
        <v>0</v>
      </c>
      <c r="E35" s="80" t="s">
        <v>88</v>
      </c>
      <c r="F35" s="80" t="s">
        <v>88</v>
      </c>
    </row>
    <row r="36" spans="1:6" ht="15" customHeight="1" x14ac:dyDescent="0.2">
      <c r="A36" s="57">
        <v>42001</v>
      </c>
      <c r="B36" s="25">
        <v>15</v>
      </c>
      <c r="C36" s="26">
        <v>0</v>
      </c>
      <c r="D36" s="25">
        <v>24</v>
      </c>
      <c r="E36" s="34">
        <f t="shared" si="0"/>
        <v>0</v>
      </c>
      <c r="F36" s="34">
        <f t="shared" si="1"/>
        <v>1.6</v>
      </c>
    </row>
    <row r="37" spans="1:6" ht="15" customHeight="1" thickBot="1" x14ac:dyDescent="0.25">
      <c r="A37" s="57">
        <v>42004</v>
      </c>
      <c r="B37" s="74">
        <v>0</v>
      </c>
      <c r="C37" s="74">
        <v>0</v>
      </c>
      <c r="D37" s="74">
        <v>0</v>
      </c>
      <c r="E37" s="80" t="s">
        <v>88</v>
      </c>
      <c r="F37" s="80" t="s">
        <v>88</v>
      </c>
    </row>
    <row r="38" spans="1:6" ht="15" customHeight="1" thickTop="1" thickBot="1" x14ac:dyDescent="0.25">
      <c r="A38" s="53" t="s">
        <v>52</v>
      </c>
      <c r="B38" s="52">
        <f>SUM(B2:B37)</f>
        <v>142</v>
      </c>
      <c r="C38" s="36">
        <f>SUM(C2:C37)</f>
        <v>24</v>
      </c>
      <c r="D38" s="36">
        <f>SUM(D2:D37)</f>
        <v>87</v>
      </c>
      <c r="E38" s="51">
        <f t="shared" ref="E38" si="2">C38/B38</f>
        <v>0.16901408450704225</v>
      </c>
      <c r="F38" s="33">
        <f>D38/B38</f>
        <v>0.61267605633802813</v>
      </c>
    </row>
    <row r="39" spans="1:6" ht="15" customHeight="1" thickTop="1" x14ac:dyDescent="0.2">
      <c r="A39" s="9"/>
      <c r="F39" s="30"/>
    </row>
    <row r="40" spans="1:6" ht="15" customHeight="1" x14ac:dyDescent="0.2">
      <c r="A40" s="9"/>
      <c r="F40" s="30"/>
    </row>
    <row r="41" spans="1:6" ht="15" customHeight="1" x14ac:dyDescent="0.2">
      <c r="A41" s="9"/>
      <c r="F41" s="30"/>
    </row>
    <row r="42" spans="1:6" ht="15" customHeight="1" x14ac:dyDescent="0.2">
      <c r="A42" s="9"/>
      <c r="F42" s="30"/>
    </row>
    <row r="43" spans="1:6" ht="15" customHeight="1" x14ac:dyDescent="0.2">
      <c r="A43" s="9"/>
      <c r="F43" s="30"/>
    </row>
    <row r="44" spans="1:6" ht="15" customHeight="1" x14ac:dyDescent="0.2">
      <c r="A44" s="9"/>
      <c r="F44" s="30"/>
    </row>
    <row r="45" spans="1:6" ht="15" customHeight="1" x14ac:dyDescent="0.2">
      <c r="A45" s="9"/>
      <c r="F45" s="30"/>
    </row>
    <row r="46" spans="1:6" ht="15" customHeight="1" x14ac:dyDescent="0.2">
      <c r="A46" s="9"/>
      <c r="F46" s="30"/>
    </row>
    <row r="47" spans="1:6" ht="15" customHeight="1" x14ac:dyDescent="0.2">
      <c r="A47" s="9"/>
      <c r="F47" s="30"/>
    </row>
    <row r="48" spans="1:6" ht="15" customHeight="1" x14ac:dyDescent="0.2">
      <c r="A48" s="9"/>
      <c r="F48" s="30"/>
    </row>
    <row r="49" spans="1:6" ht="15" customHeight="1" x14ac:dyDescent="0.2">
      <c r="A49" s="9"/>
      <c r="F49" s="30"/>
    </row>
    <row r="50" spans="1:6" ht="15" customHeight="1" x14ac:dyDescent="0.2">
      <c r="A50" s="9"/>
      <c r="F50" s="30"/>
    </row>
  </sheetData>
  <phoneticPr fontId="0" type="noConversion"/>
  <printOptions horizontalCentered="1" verticalCentered="1"/>
  <pageMargins left="0.75" right="0.75" top="1" bottom="1" header="0.5" footer="0.5"/>
  <pageSetup orientation="portrait" horizontalDpi="1200" verticalDpi="1200" r:id="rId1"/>
  <headerFooter alignWithMargins="0">
    <oddHeader>&amp;C2012/13 Total Upland Bird Harvest Summary (McCormack Unit)</oddHeader>
  </headerFooter>
  <ignoredErrors>
    <ignoredError sqref="E38:F38 E2:F2 E3:E5 F3:F5 E7:E13 F7:F13 E15 F15 E17:E18 F17:F18 E20:E24 F20:F24 F26:F30 E26:E30 E32:E34 F32:F34 F36 E36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pane ySplit="1" topLeftCell="A2" activePane="bottomLeft" state="frozen"/>
      <selection pane="bottomLeft" activeCell="I17" sqref="I17"/>
    </sheetView>
  </sheetViews>
  <sheetFormatPr defaultRowHeight="15" customHeight="1" x14ac:dyDescent="0.2"/>
  <cols>
    <col min="1" max="9" width="15.7109375" style="9" customWidth="1"/>
    <col min="10" max="16384" width="9.140625" style="30"/>
  </cols>
  <sheetData>
    <row r="1" spans="1:9" s="35" customFormat="1" ht="15" customHeight="1" x14ac:dyDescent="0.2">
      <c r="A1" s="10" t="s">
        <v>66</v>
      </c>
      <c r="B1" s="10" t="s">
        <v>67</v>
      </c>
      <c r="C1" s="10" t="s">
        <v>68</v>
      </c>
      <c r="D1" s="10" t="s">
        <v>69</v>
      </c>
      <c r="E1" s="10" t="s">
        <v>70</v>
      </c>
      <c r="F1" s="10" t="s">
        <v>71</v>
      </c>
      <c r="G1" s="10" t="s">
        <v>72</v>
      </c>
      <c r="H1" s="10" t="s">
        <v>73</v>
      </c>
      <c r="I1" s="10" t="s">
        <v>74</v>
      </c>
    </row>
    <row r="2" spans="1:9" ht="15" customHeight="1" x14ac:dyDescent="0.2">
      <c r="A2" s="11" t="s">
        <v>28</v>
      </c>
      <c r="B2" s="11" t="s">
        <v>75</v>
      </c>
      <c r="C2" s="11" t="s">
        <v>80</v>
      </c>
      <c r="D2" s="55">
        <f>'==HUNTER by BLIND=='!B50</f>
        <v>23</v>
      </c>
      <c r="E2" s="55">
        <f>'==DUCK by BLIND=='!B51</f>
        <v>34</v>
      </c>
      <c r="F2" s="55">
        <f>'==GOOSE by BLIND=='!B51</f>
        <v>0</v>
      </c>
      <c r="G2" s="38">
        <f t="shared" ref="G2:G44" si="0">E2/D2</f>
        <v>1.4782608695652173</v>
      </c>
      <c r="H2" s="38">
        <f t="shared" ref="H2:H44" si="1">F2/D2</f>
        <v>0</v>
      </c>
      <c r="I2" s="38">
        <f t="shared" ref="I2:I44" si="2">(E2+F2)/D2</f>
        <v>1.4782608695652173</v>
      </c>
    </row>
    <row r="3" spans="1:9" ht="15" customHeight="1" x14ac:dyDescent="0.2">
      <c r="A3" s="11" t="s">
        <v>29</v>
      </c>
      <c r="B3" s="11" t="s">
        <v>75</v>
      </c>
      <c r="C3" s="11" t="s">
        <v>80</v>
      </c>
      <c r="D3" s="55">
        <f>'==HUNTER by BLIND=='!C50</f>
        <v>70</v>
      </c>
      <c r="E3" s="55">
        <f>'==DUCK by BLIND=='!C51</f>
        <v>226</v>
      </c>
      <c r="F3" s="55">
        <f>'==GOOSE by BLIND=='!C51</f>
        <v>2</v>
      </c>
      <c r="G3" s="38">
        <f t="shared" si="0"/>
        <v>3.2285714285714286</v>
      </c>
      <c r="H3" s="38">
        <f t="shared" si="1"/>
        <v>2.8571428571428571E-2</v>
      </c>
      <c r="I3" s="38">
        <f t="shared" si="2"/>
        <v>3.2571428571428571</v>
      </c>
    </row>
    <row r="4" spans="1:9" ht="15" customHeight="1" x14ac:dyDescent="0.2">
      <c r="A4" s="37" t="s">
        <v>30</v>
      </c>
      <c r="B4" s="11" t="s">
        <v>75</v>
      </c>
      <c r="C4" s="11" t="s">
        <v>81</v>
      </c>
      <c r="D4" s="55">
        <f>'==HUNTER by BLIND=='!D50</f>
        <v>72</v>
      </c>
      <c r="E4" s="55">
        <f>'==DUCK by BLIND=='!D51</f>
        <v>231</v>
      </c>
      <c r="F4" s="55">
        <f>'==GOOSE by BLIND=='!D51</f>
        <v>4</v>
      </c>
      <c r="G4" s="38">
        <f t="shared" si="0"/>
        <v>3.2083333333333335</v>
      </c>
      <c r="H4" s="38">
        <f t="shared" si="1"/>
        <v>5.5555555555555552E-2</v>
      </c>
      <c r="I4" s="38">
        <f t="shared" si="2"/>
        <v>3.2638888888888888</v>
      </c>
    </row>
    <row r="5" spans="1:9" ht="15" customHeight="1" x14ac:dyDescent="0.2">
      <c r="A5" s="37" t="s">
        <v>31</v>
      </c>
      <c r="B5" s="11" t="s">
        <v>75</v>
      </c>
      <c r="C5" s="11" t="s">
        <v>81</v>
      </c>
      <c r="D5" s="55">
        <f>'==HUNTER by BLIND=='!E50</f>
        <v>81</v>
      </c>
      <c r="E5" s="55">
        <f>'==DUCK by BLIND=='!E51</f>
        <v>253</v>
      </c>
      <c r="F5" s="55">
        <f>'==GOOSE by BLIND=='!E51</f>
        <v>3</v>
      </c>
      <c r="G5" s="38">
        <f t="shared" si="0"/>
        <v>3.1234567901234569</v>
      </c>
      <c r="H5" s="38">
        <f t="shared" si="1"/>
        <v>3.7037037037037035E-2</v>
      </c>
      <c r="I5" s="38">
        <f t="shared" si="2"/>
        <v>3.1604938271604937</v>
      </c>
    </row>
    <row r="6" spans="1:9" ht="15" customHeight="1" x14ac:dyDescent="0.2">
      <c r="A6" s="37" t="s">
        <v>51</v>
      </c>
      <c r="B6" s="11" t="s">
        <v>75</v>
      </c>
      <c r="C6" s="11" t="s">
        <v>81</v>
      </c>
      <c r="D6" s="55">
        <f>'==HUNTER by BLIND=='!F50</f>
        <v>73</v>
      </c>
      <c r="E6" s="55">
        <f>'==DUCK by BLIND=='!F51</f>
        <v>210</v>
      </c>
      <c r="F6" s="55">
        <f>'==GOOSE by BLIND=='!F51</f>
        <v>7</v>
      </c>
      <c r="G6" s="38">
        <f t="shared" si="0"/>
        <v>2.8767123287671232</v>
      </c>
      <c r="H6" s="38">
        <f t="shared" si="1"/>
        <v>9.5890410958904104E-2</v>
      </c>
      <c r="I6" s="38">
        <f t="shared" si="2"/>
        <v>2.9726027397260273</v>
      </c>
    </row>
    <row r="7" spans="1:9" ht="15" customHeight="1" x14ac:dyDescent="0.2">
      <c r="A7" s="37" t="s">
        <v>11</v>
      </c>
      <c r="B7" s="11" t="s">
        <v>75</v>
      </c>
      <c r="C7" s="11" t="s">
        <v>80</v>
      </c>
      <c r="D7" s="55">
        <f>'==HUNTER by BLIND=='!G50</f>
        <v>6</v>
      </c>
      <c r="E7" s="55">
        <f>'==DUCK by BLIND=='!G51</f>
        <v>0</v>
      </c>
      <c r="F7" s="55">
        <f>'==GOOSE by BLIND=='!G51</f>
        <v>0</v>
      </c>
      <c r="G7" s="38">
        <f t="shared" si="0"/>
        <v>0</v>
      </c>
      <c r="H7" s="38">
        <f t="shared" si="1"/>
        <v>0</v>
      </c>
      <c r="I7" s="38">
        <f t="shared" si="2"/>
        <v>0</v>
      </c>
    </row>
    <row r="8" spans="1:9" ht="15" customHeight="1" x14ac:dyDescent="0.2">
      <c r="A8" s="37" t="s">
        <v>10</v>
      </c>
      <c r="B8" s="11" t="s">
        <v>75</v>
      </c>
      <c r="C8" s="11" t="s">
        <v>81</v>
      </c>
      <c r="D8" s="55">
        <f>'==HUNTER by BLIND=='!H50</f>
        <v>43</v>
      </c>
      <c r="E8" s="55">
        <f>'==DUCK by BLIND=='!H51</f>
        <v>81</v>
      </c>
      <c r="F8" s="55">
        <f>'==GOOSE by BLIND=='!H51</f>
        <v>2</v>
      </c>
      <c r="G8" s="38">
        <f t="shared" si="0"/>
        <v>1.8837209302325582</v>
      </c>
      <c r="H8" s="38">
        <f t="shared" si="1"/>
        <v>4.6511627906976744E-2</v>
      </c>
      <c r="I8" s="38">
        <f t="shared" si="2"/>
        <v>1.930232558139535</v>
      </c>
    </row>
    <row r="9" spans="1:9" ht="15" customHeight="1" x14ac:dyDescent="0.2">
      <c r="A9" s="37" t="s">
        <v>9</v>
      </c>
      <c r="B9" s="11" t="s">
        <v>75</v>
      </c>
      <c r="C9" s="11" t="s">
        <v>81</v>
      </c>
      <c r="D9" s="55">
        <f>'==HUNTER by BLIND=='!I50</f>
        <v>99</v>
      </c>
      <c r="E9" s="55">
        <f>'==DUCK by BLIND=='!I51</f>
        <v>293</v>
      </c>
      <c r="F9" s="55">
        <f>'==GOOSE by BLIND=='!I51</f>
        <v>3</v>
      </c>
      <c r="G9" s="38">
        <f t="shared" si="0"/>
        <v>2.9595959595959598</v>
      </c>
      <c r="H9" s="38">
        <f t="shared" si="1"/>
        <v>3.0303030303030304E-2</v>
      </c>
      <c r="I9" s="38">
        <f t="shared" si="2"/>
        <v>2.9898989898989901</v>
      </c>
    </row>
    <row r="10" spans="1:9" ht="15" customHeight="1" x14ac:dyDescent="0.2">
      <c r="A10" s="37" t="s">
        <v>12</v>
      </c>
      <c r="B10" s="11" t="s">
        <v>75</v>
      </c>
      <c r="C10" s="11" t="s">
        <v>81</v>
      </c>
      <c r="D10" s="55">
        <f>'==HUNTER by BLIND=='!J50</f>
        <v>54</v>
      </c>
      <c r="E10" s="55">
        <f>'==DUCK by BLIND=='!J51</f>
        <v>129</v>
      </c>
      <c r="F10" s="55">
        <f>'==GOOSE by BLIND=='!J51</f>
        <v>0</v>
      </c>
      <c r="G10" s="38">
        <f t="shared" si="0"/>
        <v>2.3888888888888888</v>
      </c>
      <c r="H10" s="38">
        <f t="shared" si="1"/>
        <v>0</v>
      </c>
      <c r="I10" s="38">
        <f t="shared" si="2"/>
        <v>2.3888888888888888</v>
      </c>
    </row>
    <row r="11" spans="1:9" ht="15" customHeight="1" x14ac:dyDescent="0.2">
      <c r="A11" s="37" t="s">
        <v>32</v>
      </c>
      <c r="B11" s="11" t="s">
        <v>75</v>
      </c>
      <c r="C11" s="11" t="s">
        <v>80</v>
      </c>
      <c r="D11" s="55">
        <f>'==HUNTER by BLIND=='!K50</f>
        <v>71</v>
      </c>
      <c r="E11" s="55">
        <f>'==DUCK by BLIND=='!K51</f>
        <v>200</v>
      </c>
      <c r="F11" s="55">
        <f>'==GOOSE by BLIND=='!K51</f>
        <v>2</v>
      </c>
      <c r="G11" s="38">
        <f t="shared" si="0"/>
        <v>2.816901408450704</v>
      </c>
      <c r="H11" s="38">
        <f t="shared" si="1"/>
        <v>2.8169014084507043E-2</v>
      </c>
      <c r="I11" s="38">
        <f t="shared" si="2"/>
        <v>2.8450704225352115</v>
      </c>
    </row>
    <row r="12" spans="1:9" ht="15" customHeight="1" x14ac:dyDescent="0.2">
      <c r="A12" s="37" t="s">
        <v>33</v>
      </c>
      <c r="B12" s="11" t="s">
        <v>75</v>
      </c>
      <c r="C12" s="11" t="s">
        <v>80</v>
      </c>
      <c r="D12" s="55">
        <f>'==HUNTER by BLIND=='!L50</f>
        <v>15</v>
      </c>
      <c r="E12" s="55">
        <f>'==DUCK by BLIND=='!L51</f>
        <v>7</v>
      </c>
      <c r="F12" s="55">
        <f>'==GOOSE by BLIND=='!L51</f>
        <v>0</v>
      </c>
      <c r="G12" s="38">
        <f t="shared" si="0"/>
        <v>0.46666666666666667</v>
      </c>
      <c r="H12" s="38">
        <f t="shared" si="1"/>
        <v>0</v>
      </c>
      <c r="I12" s="38">
        <f t="shared" si="2"/>
        <v>0.46666666666666667</v>
      </c>
    </row>
    <row r="13" spans="1:9" ht="15" customHeight="1" x14ac:dyDescent="0.2">
      <c r="A13" s="37" t="s">
        <v>34</v>
      </c>
      <c r="B13" s="11" t="s">
        <v>75</v>
      </c>
      <c r="C13" s="11" t="s">
        <v>81</v>
      </c>
      <c r="D13" s="55">
        <f>'==HUNTER by BLIND=='!M50</f>
        <v>45</v>
      </c>
      <c r="E13" s="55">
        <f>'==DUCK by BLIND=='!M51</f>
        <v>70</v>
      </c>
      <c r="F13" s="55">
        <f>'==GOOSE by BLIND=='!M51</f>
        <v>7</v>
      </c>
      <c r="G13" s="38">
        <f t="shared" si="0"/>
        <v>1.5555555555555556</v>
      </c>
      <c r="H13" s="38">
        <f t="shared" si="1"/>
        <v>0.15555555555555556</v>
      </c>
      <c r="I13" s="38">
        <f t="shared" si="2"/>
        <v>1.711111111111111</v>
      </c>
    </row>
    <row r="14" spans="1:9" ht="15" customHeight="1" x14ac:dyDescent="0.2">
      <c r="A14" s="37" t="s">
        <v>35</v>
      </c>
      <c r="B14" s="11" t="s">
        <v>75</v>
      </c>
      <c r="C14" s="11" t="s">
        <v>81</v>
      </c>
      <c r="D14" s="55">
        <f>'==HUNTER by BLIND=='!N50</f>
        <v>73</v>
      </c>
      <c r="E14" s="55">
        <f>'==DUCK by BLIND=='!N51</f>
        <v>109</v>
      </c>
      <c r="F14" s="55">
        <f>'==GOOSE by BLIND=='!N51</f>
        <v>3</v>
      </c>
      <c r="G14" s="38">
        <f t="shared" si="0"/>
        <v>1.4931506849315068</v>
      </c>
      <c r="H14" s="38">
        <f t="shared" si="1"/>
        <v>4.1095890410958902E-2</v>
      </c>
      <c r="I14" s="38">
        <f t="shared" si="2"/>
        <v>1.5342465753424657</v>
      </c>
    </row>
    <row r="15" spans="1:9" ht="15" customHeight="1" x14ac:dyDescent="0.2">
      <c r="A15" s="37" t="s">
        <v>36</v>
      </c>
      <c r="B15" s="11" t="s">
        <v>75</v>
      </c>
      <c r="C15" s="11" t="s">
        <v>81</v>
      </c>
      <c r="D15" s="55">
        <f>'==HUNTER by BLIND=='!O50</f>
        <v>36</v>
      </c>
      <c r="E15" s="55">
        <f>'==DUCK by BLIND=='!O51</f>
        <v>57</v>
      </c>
      <c r="F15" s="55">
        <f>'==GOOSE by BLIND=='!O51</f>
        <v>0</v>
      </c>
      <c r="G15" s="38">
        <f t="shared" si="0"/>
        <v>1.5833333333333333</v>
      </c>
      <c r="H15" s="38">
        <f t="shared" si="1"/>
        <v>0</v>
      </c>
      <c r="I15" s="38">
        <f t="shared" si="2"/>
        <v>1.5833333333333333</v>
      </c>
    </row>
    <row r="16" spans="1:9" ht="15" customHeight="1" x14ac:dyDescent="0.2">
      <c r="A16" s="37" t="s">
        <v>37</v>
      </c>
      <c r="B16" s="11" t="s">
        <v>75</v>
      </c>
      <c r="C16" s="11" t="s">
        <v>81</v>
      </c>
      <c r="D16" s="55">
        <f>'==HUNTER by BLIND=='!P50</f>
        <v>11</v>
      </c>
      <c r="E16" s="55">
        <f>'==DUCK by BLIND=='!P51</f>
        <v>7</v>
      </c>
      <c r="F16" s="55">
        <f>'==GOOSE by BLIND=='!P51</f>
        <v>0</v>
      </c>
      <c r="G16" s="38">
        <f t="shared" si="0"/>
        <v>0.63636363636363635</v>
      </c>
      <c r="H16" s="38">
        <f t="shared" si="1"/>
        <v>0</v>
      </c>
      <c r="I16" s="38">
        <f t="shared" si="2"/>
        <v>0.63636363636363635</v>
      </c>
    </row>
    <row r="17" spans="1:9" ht="15" customHeight="1" x14ac:dyDescent="0.2">
      <c r="A17" s="37" t="s">
        <v>13</v>
      </c>
      <c r="B17" s="11" t="s">
        <v>76</v>
      </c>
      <c r="C17" s="11" t="s">
        <v>82</v>
      </c>
      <c r="D17" s="55">
        <f>'==HUNTER by BLIND=='!Q50</f>
        <v>76</v>
      </c>
      <c r="E17" s="55">
        <f>'==DUCK by BLIND=='!Q51</f>
        <v>116</v>
      </c>
      <c r="F17" s="55">
        <f>'==GOOSE by BLIND=='!Q51</f>
        <v>5</v>
      </c>
      <c r="G17" s="38">
        <f>E17/D17</f>
        <v>1.5263157894736843</v>
      </c>
      <c r="H17" s="38">
        <f>F17/D17</f>
        <v>6.5789473684210523E-2</v>
      </c>
      <c r="I17" s="38">
        <f>(E17+F17)/D17</f>
        <v>1.5921052631578947</v>
      </c>
    </row>
    <row r="18" spans="1:9" ht="15" customHeight="1" x14ac:dyDescent="0.2">
      <c r="A18" s="37" t="s">
        <v>14</v>
      </c>
      <c r="B18" s="11" t="s">
        <v>76</v>
      </c>
      <c r="C18" s="11" t="s">
        <v>82</v>
      </c>
      <c r="D18" s="55">
        <f>'==HUNTER by BLIND=='!R50</f>
        <v>132</v>
      </c>
      <c r="E18" s="55">
        <f>'==DUCK by BLIND=='!R51</f>
        <v>394</v>
      </c>
      <c r="F18" s="55">
        <f>'==GOOSE by BLIND=='!R51</f>
        <v>21</v>
      </c>
      <c r="G18" s="38">
        <f>E18/D18</f>
        <v>2.9848484848484849</v>
      </c>
      <c r="H18" s="38">
        <f>F18/D18</f>
        <v>0.15909090909090909</v>
      </c>
      <c r="I18" s="38">
        <f>(E18+F18)/D18</f>
        <v>3.143939393939394</v>
      </c>
    </row>
    <row r="19" spans="1:9" ht="15" customHeight="1" x14ac:dyDescent="0.2">
      <c r="A19" s="37" t="s">
        <v>15</v>
      </c>
      <c r="B19" s="11" t="s">
        <v>76</v>
      </c>
      <c r="C19" s="11" t="s">
        <v>82</v>
      </c>
      <c r="D19" s="55">
        <f>'==HUNTER by BLIND=='!S50</f>
        <v>166</v>
      </c>
      <c r="E19" s="55">
        <f>'==DUCK by BLIND=='!S51</f>
        <v>695</v>
      </c>
      <c r="F19" s="55">
        <f>'==GOOSE by BLIND=='!S51</f>
        <v>29</v>
      </c>
      <c r="G19" s="38">
        <f>E19/D19</f>
        <v>4.1867469879518069</v>
      </c>
      <c r="H19" s="38">
        <f>F19/D19</f>
        <v>0.1746987951807229</v>
      </c>
      <c r="I19" s="38">
        <f>(E19+F19)/D19</f>
        <v>4.3614457831325302</v>
      </c>
    </row>
    <row r="20" spans="1:9" ht="15" customHeight="1" x14ac:dyDescent="0.2">
      <c r="A20" s="37" t="s">
        <v>16</v>
      </c>
      <c r="B20" s="11" t="s">
        <v>77</v>
      </c>
      <c r="C20" s="11" t="s">
        <v>83</v>
      </c>
      <c r="D20" s="55">
        <f>'==HUNTER by BLIND=='!T50</f>
        <v>6</v>
      </c>
      <c r="E20" s="55">
        <f>'==DUCK by BLIND=='!T51</f>
        <v>2</v>
      </c>
      <c r="F20" s="55">
        <f>'==GOOSE by BLIND=='!T51</f>
        <v>0</v>
      </c>
      <c r="G20" s="38">
        <f>E20/D20</f>
        <v>0.33333333333333331</v>
      </c>
      <c r="H20" s="38">
        <f>F20/D20</f>
        <v>0</v>
      </c>
      <c r="I20" s="38">
        <f>(E20+F20)/D20</f>
        <v>0.33333333333333331</v>
      </c>
    </row>
    <row r="21" spans="1:9" ht="12.75" customHeight="1" x14ac:dyDescent="0.2">
      <c r="A21" s="37" t="s">
        <v>17</v>
      </c>
      <c r="B21" s="11" t="s">
        <v>76</v>
      </c>
      <c r="C21" s="11" t="s">
        <v>84</v>
      </c>
      <c r="D21" s="55">
        <f>'==HUNTER by BLIND=='!U50</f>
        <v>119</v>
      </c>
      <c r="E21" s="55">
        <f>'==DUCK by BLIND=='!U51</f>
        <v>333</v>
      </c>
      <c r="F21" s="55">
        <f>'==GOOSE by BLIND=='!U51</f>
        <v>12</v>
      </c>
      <c r="G21" s="38">
        <f t="shared" si="0"/>
        <v>2.7983193277310923</v>
      </c>
      <c r="H21" s="38">
        <f t="shared" si="1"/>
        <v>0.10084033613445378</v>
      </c>
      <c r="I21" s="38">
        <f t="shared" si="2"/>
        <v>2.8991596638655461</v>
      </c>
    </row>
    <row r="22" spans="1:9" ht="15" customHeight="1" x14ac:dyDescent="0.2">
      <c r="A22" s="37" t="s">
        <v>18</v>
      </c>
      <c r="B22" s="11" t="s">
        <v>76</v>
      </c>
      <c r="C22" s="11" t="s">
        <v>84</v>
      </c>
      <c r="D22" s="55">
        <f>'==HUNTER by BLIND=='!V50</f>
        <v>37</v>
      </c>
      <c r="E22" s="55">
        <f>'==DUCK by BLIND=='!V51</f>
        <v>43</v>
      </c>
      <c r="F22" s="55">
        <f>'==GOOSE by BLIND=='!V51</f>
        <v>0</v>
      </c>
      <c r="G22" s="38">
        <f t="shared" si="0"/>
        <v>1.1621621621621621</v>
      </c>
      <c r="H22" s="38">
        <f t="shared" si="1"/>
        <v>0</v>
      </c>
      <c r="I22" s="38">
        <f t="shared" si="2"/>
        <v>1.1621621621621621</v>
      </c>
    </row>
    <row r="23" spans="1:9" ht="15" customHeight="1" x14ac:dyDescent="0.2">
      <c r="A23" s="37" t="s">
        <v>19</v>
      </c>
      <c r="B23" s="11" t="s">
        <v>76</v>
      </c>
      <c r="C23" s="11" t="s">
        <v>84</v>
      </c>
      <c r="D23" s="55">
        <f>'==HUNTER by BLIND=='!W50</f>
        <v>105</v>
      </c>
      <c r="E23" s="55">
        <f>'==DUCK by BLIND=='!W51</f>
        <v>261</v>
      </c>
      <c r="F23" s="55">
        <f>'==GOOSE by BLIND=='!W51</f>
        <v>13</v>
      </c>
      <c r="G23" s="38">
        <f t="shared" si="0"/>
        <v>2.4857142857142858</v>
      </c>
      <c r="H23" s="38">
        <f t="shared" si="1"/>
        <v>0.12380952380952381</v>
      </c>
      <c r="I23" s="38">
        <f t="shared" si="2"/>
        <v>2.6095238095238096</v>
      </c>
    </row>
    <row r="24" spans="1:9" ht="15" customHeight="1" x14ac:dyDescent="0.2">
      <c r="A24" s="37" t="s">
        <v>20</v>
      </c>
      <c r="B24" s="11" t="s">
        <v>76</v>
      </c>
      <c r="C24" s="11" t="s">
        <v>84</v>
      </c>
      <c r="D24" s="55">
        <f>'==HUNTER by BLIND=='!X50</f>
        <v>95</v>
      </c>
      <c r="E24" s="55">
        <f>'==DUCK by BLIND=='!X51</f>
        <v>216</v>
      </c>
      <c r="F24" s="55">
        <f>'==GOOSE by BLIND=='!X51</f>
        <v>44</v>
      </c>
      <c r="G24" s="38">
        <f t="shared" si="0"/>
        <v>2.2736842105263158</v>
      </c>
      <c r="H24" s="38">
        <f t="shared" si="1"/>
        <v>0.4631578947368421</v>
      </c>
      <c r="I24" s="38">
        <f t="shared" si="2"/>
        <v>2.736842105263158</v>
      </c>
    </row>
    <row r="25" spans="1:9" ht="15" customHeight="1" x14ac:dyDescent="0.2">
      <c r="A25" s="37" t="s">
        <v>21</v>
      </c>
      <c r="B25" s="11" t="s">
        <v>76</v>
      </c>
      <c r="C25" s="11" t="s">
        <v>85</v>
      </c>
      <c r="D25" s="55">
        <f>'==HUNTER by BLIND=='!Y50</f>
        <v>16</v>
      </c>
      <c r="E25" s="55">
        <f>'==DUCK by BLIND=='!Y51</f>
        <v>13</v>
      </c>
      <c r="F25" s="55">
        <f>'==GOOSE by BLIND=='!Y51</f>
        <v>3</v>
      </c>
      <c r="G25" s="38">
        <f t="shared" si="0"/>
        <v>0.8125</v>
      </c>
      <c r="H25" s="38">
        <f t="shared" si="1"/>
        <v>0.1875</v>
      </c>
      <c r="I25" s="38">
        <f t="shared" si="2"/>
        <v>1</v>
      </c>
    </row>
    <row r="26" spans="1:9" ht="15" customHeight="1" x14ac:dyDescent="0.2">
      <c r="A26" s="37" t="s">
        <v>22</v>
      </c>
      <c r="B26" s="11" t="s">
        <v>76</v>
      </c>
      <c r="C26" s="11" t="s">
        <v>85</v>
      </c>
      <c r="D26" s="55">
        <f>'==HUNTER by BLIND=='!Z50</f>
        <v>15</v>
      </c>
      <c r="E26" s="55">
        <f>'==DUCK by BLIND=='!Z51</f>
        <v>16</v>
      </c>
      <c r="F26" s="55">
        <f>'==GOOSE by BLIND=='!Z51</f>
        <v>4</v>
      </c>
      <c r="G26" s="38">
        <f t="shared" si="0"/>
        <v>1.0666666666666667</v>
      </c>
      <c r="H26" s="38">
        <f t="shared" si="1"/>
        <v>0.26666666666666666</v>
      </c>
      <c r="I26" s="38">
        <f t="shared" si="2"/>
        <v>1.3333333333333333</v>
      </c>
    </row>
    <row r="27" spans="1:9" ht="15" customHeight="1" x14ac:dyDescent="0.2">
      <c r="A27" s="37" t="s">
        <v>23</v>
      </c>
      <c r="B27" s="11" t="s">
        <v>76</v>
      </c>
      <c r="C27" s="11" t="s">
        <v>85</v>
      </c>
      <c r="D27" s="55">
        <f>'==HUNTER by BLIND=='!AA50</f>
        <v>5</v>
      </c>
      <c r="E27" s="55">
        <f>'==DUCK by BLIND=='!AA51</f>
        <v>6</v>
      </c>
      <c r="F27" s="55">
        <f>'==GOOSE by BLIND=='!AA51</f>
        <v>0</v>
      </c>
      <c r="G27" s="38">
        <f t="shared" si="0"/>
        <v>1.2</v>
      </c>
      <c r="H27" s="38">
        <f t="shared" si="1"/>
        <v>0</v>
      </c>
      <c r="I27" s="38">
        <f t="shared" si="2"/>
        <v>1.2</v>
      </c>
    </row>
    <row r="28" spans="1:9" ht="15" customHeight="1" x14ac:dyDescent="0.2">
      <c r="A28" s="37" t="s">
        <v>24</v>
      </c>
      <c r="B28" s="11" t="s">
        <v>76</v>
      </c>
      <c r="C28" s="11" t="s">
        <v>85</v>
      </c>
      <c r="D28" s="55">
        <f>'==HUNTER by BLIND=='!AB50</f>
        <v>17</v>
      </c>
      <c r="E28" s="55">
        <f>'==DUCK by BLIND=='!AB51</f>
        <v>12</v>
      </c>
      <c r="F28" s="55">
        <f>'==GOOSE by BLIND=='!AB51</f>
        <v>6</v>
      </c>
      <c r="G28" s="38">
        <f t="shared" si="0"/>
        <v>0.70588235294117652</v>
      </c>
      <c r="H28" s="38">
        <f t="shared" si="1"/>
        <v>0.35294117647058826</v>
      </c>
      <c r="I28" s="38">
        <f t="shared" si="2"/>
        <v>1.0588235294117647</v>
      </c>
    </row>
    <row r="29" spans="1:9" ht="15" customHeight="1" x14ac:dyDescent="0.2">
      <c r="A29" s="37" t="s">
        <v>25</v>
      </c>
      <c r="B29" s="11" t="s">
        <v>76</v>
      </c>
      <c r="C29" s="11" t="s">
        <v>85</v>
      </c>
      <c r="D29" s="55">
        <f>'==HUNTER by BLIND=='!AC50</f>
        <v>25</v>
      </c>
      <c r="E29" s="55">
        <f>'==DUCK by BLIND=='!AC51</f>
        <v>23</v>
      </c>
      <c r="F29" s="55">
        <f>'==GOOSE by BLIND=='!AC51</f>
        <v>1</v>
      </c>
      <c r="G29" s="38">
        <f t="shared" si="0"/>
        <v>0.92</v>
      </c>
      <c r="H29" s="38">
        <f t="shared" si="1"/>
        <v>0.04</v>
      </c>
      <c r="I29" s="38">
        <f t="shared" si="2"/>
        <v>0.96</v>
      </c>
    </row>
    <row r="30" spans="1:9" ht="15" customHeight="1" x14ac:dyDescent="0.2">
      <c r="A30" s="37" t="s">
        <v>26</v>
      </c>
      <c r="B30" s="11" t="s">
        <v>76</v>
      </c>
      <c r="C30" s="11" t="s">
        <v>85</v>
      </c>
      <c r="D30" s="55">
        <f>'==HUNTER by BLIND=='!AD50</f>
        <v>49</v>
      </c>
      <c r="E30" s="55">
        <f>'==DUCK by BLIND=='!AD51</f>
        <v>81</v>
      </c>
      <c r="F30" s="55">
        <f>'==GOOSE by BLIND=='!AD51</f>
        <v>11</v>
      </c>
      <c r="G30" s="38">
        <f t="shared" si="0"/>
        <v>1.653061224489796</v>
      </c>
      <c r="H30" s="38">
        <f t="shared" si="1"/>
        <v>0.22448979591836735</v>
      </c>
      <c r="I30" s="38">
        <f t="shared" si="2"/>
        <v>1.8775510204081634</v>
      </c>
    </row>
    <row r="31" spans="1:9" ht="15" customHeight="1" x14ac:dyDescent="0.2">
      <c r="A31" s="37" t="s">
        <v>27</v>
      </c>
      <c r="B31" s="11" t="s">
        <v>76</v>
      </c>
      <c r="C31" s="11" t="s">
        <v>85</v>
      </c>
      <c r="D31" s="55">
        <f>'==HUNTER by BLIND=='!AE50</f>
        <v>21</v>
      </c>
      <c r="E31" s="55">
        <f>'==DUCK by BLIND=='!AE51</f>
        <v>26</v>
      </c>
      <c r="F31" s="55">
        <f>'==GOOSE by BLIND=='!AE51</f>
        <v>2</v>
      </c>
      <c r="G31" s="38">
        <f t="shared" si="0"/>
        <v>1.2380952380952381</v>
      </c>
      <c r="H31" s="38">
        <f t="shared" si="1"/>
        <v>9.5238095238095233E-2</v>
      </c>
      <c r="I31" s="38">
        <f t="shared" si="2"/>
        <v>1.3333333333333333</v>
      </c>
    </row>
    <row r="32" spans="1:9" ht="15" customHeight="1" x14ac:dyDescent="0.2">
      <c r="A32" s="37" t="s">
        <v>38</v>
      </c>
      <c r="B32" s="11" t="s">
        <v>78</v>
      </c>
      <c r="C32" s="11" t="s">
        <v>8</v>
      </c>
      <c r="D32" s="55">
        <f>'==HUNTER by BLIND=='!AF50</f>
        <v>18</v>
      </c>
      <c r="E32" s="55">
        <f>'==DUCK by BLIND=='!AF51</f>
        <v>26</v>
      </c>
      <c r="F32" s="55">
        <f>'==GOOSE by BLIND=='!AF51</f>
        <v>7</v>
      </c>
      <c r="G32" s="38">
        <f t="shared" si="0"/>
        <v>1.4444444444444444</v>
      </c>
      <c r="H32" s="38">
        <f t="shared" si="1"/>
        <v>0.3888888888888889</v>
      </c>
      <c r="I32" s="38">
        <f t="shared" si="2"/>
        <v>1.8333333333333333</v>
      </c>
    </row>
    <row r="33" spans="1:9" ht="15" customHeight="1" x14ac:dyDescent="0.2">
      <c r="A33" s="37" t="s">
        <v>39</v>
      </c>
      <c r="B33" s="11" t="s">
        <v>78</v>
      </c>
      <c r="C33" s="11" t="s">
        <v>8</v>
      </c>
      <c r="D33" s="55">
        <f>'==HUNTER by BLIND=='!AG50</f>
        <v>41</v>
      </c>
      <c r="E33" s="55">
        <f>'==DUCK by BLIND=='!AG51</f>
        <v>31</v>
      </c>
      <c r="F33" s="55">
        <f>'==GOOSE by BLIND=='!AG51</f>
        <v>35</v>
      </c>
      <c r="G33" s="38">
        <f t="shared" si="0"/>
        <v>0.75609756097560976</v>
      </c>
      <c r="H33" s="38">
        <f t="shared" si="1"/>
        <v>0.85365853658536583</v>
      </c>
      <c r="I33" s="38">
        <f t="shared" si="2"/>
        <v>1.6097560975609757</v>
      </c>
    </row>
    <row r="34" spans="1:9" ht="15" customHeight="1" x14ac:dyDescent="0.2">
      <c r="A34" s="37" t="s">
        <v>40</v>
      </c>
      <c r="B34" s="11" t="s">
        <v>78</v>
      </c>
      <c r="C34" s="11" t="s">
        <v>9</v>
      </c>
      <c r="D34" s="55">
        <f>'==HUNTER by BLIND=='!AH50</f>
        <v>31</v>
      </c>
      <c r="E34" s="55">
        <f>'==DUCK by BLIND=='!AH51</f>
        <v>57</v>
      </c>
      <c r="F34" s="55">
        <f>'==GOOSE by BLIND=='!AH51</f>
        <v>20</v>
      </c>
      <c r="G34" s="38">
        <f t="shared" si="0"/>
        <v>1.8387096774193548</v>
      </c>
      <c r="H34" s="38">
        <f t="shared" si="1"/>
        <v>0.64516129032258063</v>
      </c>
      <c r="I34" s="38">
        <f t="shared" si="2"/>
        <v>2.4838709677419355</v>
      </c>
    </row>
    <row r="35" spans="1:9" ht="15" customHeight="1" x14ac:dyDescent="0.2">
      <c r="A35" s="37" t="s">
        <v>41</v>
      </c>
      <c r="B35" s="11" t="s">
        <v>78</v>
      </c>
      <c r="C35" s="11" t="s">
        <v>9</v>
      </c>
      <c r="D35" s="55">
        <f>'==HUNTER by BLIND=='!AI50</f>
        <v>35</v>
      </c>
      <c r="E35" s="55">
        <f>'==DUCK by BLIND=='!AI51</f>
        <v>23</v>
      </c>
      <c r="F35" s="55">
        <f>'==GOOSE by BLIND=='!AI51</f>
        <v>27</v>
      </c>
      <c r="G35" s="38">
        <f t="shared" si="0"/>
        <v>0.65714285714285714</v>
      </c>
      <c r="H35" s="38">
        <f t="shared" si="1"/>
        <v>0.77142857142857146</v>
      </c>
      <c r="I35" s="38">
        <f t="shared" si="2"/>
        <v>1.4285714285714286</v>
      </c>
    </row>
    <row r="36" spans="1:9" ht="15" customHeight="1" x14ac:dyDescent="0.2">
      <c r="A36" s="37" t="s">
        <v>42</v>
      </c>
      <c r="B36" s="11" t="s">
        <v>78</v>
      </c>
      <c r="C36" s="11" t="s">
        <v>10</v>
      </c>
      <c r="D36" s="55">
        <f>'==HUNTER by BLIND=='!AJ50</f>
        <v>0</v>
      </c>
      <c r="E36" s="55">
        <f>'==DUCK by BLIND=='!AJ51</f>
        <v>0</v>
      </c>
      <c r="F36" s="55">
        <f>'==GOOSE by BLIND=='!AJ51</f>
        <v>0</v>
      </c>
      <c r="G36" s="38" t="s">
        <v>88</v>
      </c>
      <c r="H36" s="38" t="s">
        <v>88</v>
      </c>
      <c r="I36" s="38" t="s">
        <v>88</v>
      </c>
    </row>
    <row r="37" spans="1:9" ht="15" customHeight="1" x14ac:dyDescent="0.2">
      <c r="A37" s="37" t="s">
        <v>43</v>
      </c>
      <c r="B37" s="11" t="s">
        <v>78</v>
      </c>
      <c r="C37" s="11" t="s">
        <v>10</v>
      </c>
      <c r="D37" s="55">
        <f>'==HUNTER by BLIND=='!AK50</f>
        <v>0</v>
      </c>
      <c r="E37" s="55">
        <f>'==DUCK by BLIND=='!AK51</f>
        <v>0</v>
      </c>
      <c r="F37" s="55">
        <f>'==GOOSE by BLIND=='!AK51</f>
        <v>0</v>
      </c>
      <c r="G37" s="38" t="s">
        <v>88</v>
      </c>
      <c r="H37" s="38" t="s">
        <v>88</v>
      </c>
      <c r="I37" s="38" t="s">
        <v>88</v>
      </c>
    </row>
    <row r="38" spans="1:9" ht="15" customHeight="1" x14ac:dyDescent="0.2">
      <c r="A38" s="37" t="s">
        <v>44</v>
      </c>
      <c r="B38" s="11" t="s">
        <v>78</v>
      </c>
      <c r="C38" s="11" t="s">
        <v>11</v>
      </c>
      <c r="D38" s="55">
        <f>'==HUNTER by BLIND=='!AL50</f>
        <v>49</v>
      </c>
      <c r="E38" s="55">
        <f>'==DUCK by BLIND=='!AL51</f>
        <v>33</v>
      </c>
      <c r="F38" s="55">
        <f>'==GOOSE by BLIND=='!AL51</f>
        <v>36</v>
      </c>
      <c r="G38" s="38">
        <f t="shared" si="0"/>
        <v>0.67346938775510201</v>
      </c>
      <c r="H38" s="38">
        <f t="shared" si="1"/>
        <v>0.73469387755102045</v>
      </c>
      <c r="I38" s="38">
        <f t="shared" si="2"/>
        <v>1.4081632653061225</v>
      </c>
    </row>
    <row r="39" spans="1:9" ht="15" customHeight="1" x14ac:dyDescent="0.2">
      <c r="A39" s="37" t="s">
        <v>45</v>
      </c>
      <c r="B39" s="11" t="s">
        <v>78</v>
      </c>
      <c r="C39" s="11" t="s">
        <v>11</v>
      </c>
      <c r="D39" s="55">
        <f>'==HUNTER by BLIND=='!AM50</f>
        <v>49</v>
      </c>
      <c r="E39" s="55">
        <f>'==DUCK by BLIND=='!AM51</f>
        <v>40</v>
      </c>
      <c r="F39" s="55">
        <f>'==GOOSE by BLIND=='!AM51</f>
        <v>37</v>
      </c>
      <c r="G39" s="38">
        <f t="shared" si="0"/>
        <v>0.81632653061224492</v>
      </c>
      <c r="H39" s="38">
        <f t="shared" si="1"/>
        <v>0.75510204081632648</v>
      </c>
      <c r="I39" s="38">
        <f t="shared" si="2"/>
        <v>1.5714285714285714</v>
      </c>
    </row>
    <row r="40" spans="1:9" ht="15" customHeight="1" x14ac:dyDescent="0.2">
      <c r="A40" s="37" t="s">
        <v>46</v>
      </c>
      <c r="B40" s="11" t="s">
        <v>78</v>
      </c>
      <c r="C40" s="11" t="s">
        <v>12</v>
      </c>
      <c r="D40" s="55">
        <f>'==HUNTER by BLIND=='!AN50</f>
        <v>4</v>
      </c>
      <c r="E40" s="55">
        <f>'==DUCK by BLIND=='!AN51</f>
        <v>6</v>
      </c>
      <c r="F40" s="55">
        <f>'==GOOSE by BLIND=='!AN51</f>
        <v>1</v>
      </c>
      <c r="G40" s="38">
        <f t="shared" si="0"/>
        <v>1.5</v>
      </c>
      <c r="H40" s="38">
        <f t="shared" si="1"/>
        <v>0.25</v>
      </c>
      <c r="I40" s="38">
        <f t="shared" si="2"/>
        <v>1.75</v>
      </c>
    </row>
    <row r="41" spans="1:9" ht="15" customHeight="1" x14ac:dyDescent="0.2">
      <c r="A41" s="37" t="s">
        <v>47</v>
      </c>
      <c r="B41" s="11" t="s">
        <v>78</v>
      </c>
      <c r="C41" s="11" t="s">
        <v>12</v>
      </c>
      <c r="D41" s="55">
        <f>'==HUNTER by BLIND=='!AO50</f>
        <v>13</v>
      </c>
      <c r="E41" s="55">
        <f>'==DUCK by BLIND=='!AO51</f>
        <v>3</v>
      </c>
      <c r="F41" s="55">
        <f>'==GOOSE by BLIND=='!AO51</f>
        <v>8</v>
      </c>
      <c r="G41" s="38">
        <f t="shared" si="0"/>
        <v>0.23076923076923078</v>
      </c>
      <c r="H41" s="38">
        <f t="shared" si="1"/>
        <v>0.61538461538461542</v>
      </c>
      <c r="I41" s="38">
        <f t="shared" si="2"/>
        <v>0.84615384615384615</v>
      </c>
    </row>
    <row r="42" spans="1:9" ht="15" customHeight="1" x14ac:dyDescent="0.2">
      <c r="A42" s="37" t="s">
        <v>48</v>
      </c>
      <c r="B42" s="11" t="s">
        <v>78</v>
      </c>
      <c r="C42" s="11" t="s">
        <v>12</v>
      </c>
      <c r="D42" s="55">
        <f>'==HUNTER by BLIND=='!AP50</f>
        <v>17</v>
      </c>
      <c r="E42" s="55">
        <f>'==DUCK by BLIND=='!AP51</f>
        <v>17</v>
      </c>
      <c r="F42" s="55">
        <f>'==GOOSE by BLIND=='!AP51</f>
        <v>3</v>
      </c>
      <c r="G42" s="38">
        <f t="shared" si="0"/>
        <v>1</v>
      </c>
      <c r="H42" s="38">
        <f t="shared" si="1"/>
        <v>0.17647058823529413</v>
      </c>
      <c r="I42" s="38">
        <f t="shared" si="2"/>
        <v>1.1764705882352942</v>
      </c>
    </row>
    <row r="43" spans="1:9" ht="15" customHeight="1" x14ac:dyDescent="0.2">
      <c r="A43" s="37" t="s">
        <v>49</v>
      </c>
      <c r="B43" s="11" t="s">
        <v>79</v>
      </c>
      <c r="C43" s="11" t="s">
        <v>86</v>
      </c>
      <c r="D43" s="55">
        <f>'==HUNTER by BLIND=='!AQ50</f>
        <v>0</v>
      </c>
      <c r="E43" s="55">
        <f>'==DUCK by BLIND=='!AQ51</f>
        <v>0</v>
      </c>
      <c r="F43" s="55">
        <f>'==GOOSE by BLIND=='!AQ51</f>
        <v>0</v>
      </c>
      <c r="G43" s="38" t="s">
        <v>88</v>
      </c>
      <c r="H43" s="38" t="s">
        <v>88</v>
      </c>
      <c r="I43" s="38" t="s">
        <v>88</v>
      </c>
    </row>
    <row r="44" spans="1:9" ht="15" customHeight="1" thickBot="1" x14ac:dyDescent="0.25">
      <c r="A44" s="18">
        <v>61</v>
      </c>
      <c r="B44" s="18" t="s">
        <v>79</v>
      </c>
      <c r="C44" s="18" t="s">
        <v>87</v>
      </c>
      <c r="D44" s="55">
        <f>'==HUNTER by BLIND=='!AR50</f>
        <v>4</v>
      </c>
      <c r="E44" s="55">
        <f>'==DUCK by BLIND=='!AR51</f>
        <v>0</v>
      </c>
      <c r="F44" s="55">
        <f>'==GOOSE by BLIND=='!AR51</f>
        <v>10</v>
      </c>
      <c r="G44" s="38">
        <f t="shared" si="0"/>
        <v>0</v>
      </c>
      <c r="H44" s="38">
        <f t="shared" si="1"/>
        <v>2.5</v>
      </c>
      <c r="I44" s="38">
        <f t="shared" si="2"/>
        <v>2.5</v>
      </c>
    </row>
    <row r="45" spans="1:9" s="35" customFormat="1" ht="15" customHeight="1" thickTop="1" thickBot="1" x14ac:dyDescent="0.25">
      <c r="A45" s="31" t="s">
        <v>60</v>
      </c>
      <c r="B45" s="13"/>
      <c r="C45" s="13"/>
      <c r="D45" s="46">
        <f>SUM(D2:D44)</f>
        <v>1917</v>
      </c>
      <c r="E45" s="46">
        <f>SUM(E2:E44)</f>
        <v>4380</v>
      </c>
      <c r="F45" s="46">
        <f>SUM(F2:F44)</f>
        <v>368</v>
      </c>
      <c r="G45" s="54">
        <f>E45/D45</f>
        <v>2.2848200312989047</v>
      </c>
      <c r="H45" s="54">
        <f>F45/(D45)</f>
        <v>0.19196661450182578</v>
      </c>
      <c r="I45" s="49">
        <f>(E45+F45)/D45</f>
        <v>2.4767866458007304</v>
      </c>
    </row>
    <row r="46" spans="1:9" ht="15" customHeight="1" thickTop="1" x14ac:dyDescent="0.2"/>
  </sheetData>
  <phoneticPr fontId="2" type="noConversion"/>
  <pageMargins left="0.25" right="0.25" top="0.75" bottom="0.75" header="0.3" footer="0.3"/>
  <pageSetup orientation="portrait" r:id="rId1"/>
  <headerFooter alignWithMargins="0">
    <oddHeader>&amp;C2012/13 Hunt Season</oddHeader>
  </headerFooter>
  <ignoredErrors>
    <ignoredError sqref="A17:A43" numberStoredAsText="1"/>
    <ignoredError sqref="G2:I35 G45:H45 G44 H44 I45 I44 G38:I42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==DUCK by BLIND==</vt:lpstr>
      <vt:lpstr>==GOOSE by BLIND==</vt:lpstr>
      <vt:lpstr>==HUNTER by BLIND==</vt:lpstr>
      <vt:lpstr>TOTAL DUCK SUMM</vt:lpstr>
      <vt:lpstr>TOTAL GOOSE SUMM</vt:lpstr>
      <vt:lpstr>==UPLAND SUMM==</vt:lpstr>
      <vt:lpstr>BLIND RANKING STATS</vt:lpstr>
    </vt:vector>
  </TitlesOfParts>
  <Company>Micron Electronics,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2012-10-15T16:17:42Z</cp:lastPrinted>
  <dcterms:created xsi:type="dcterms:W3CDTF">2002-10-11T22:30:14Z</dcterms:created>
  <dcterms:modified xsi:type="dcterms:W3CDTF">2015-01-26T19:24:47Z</dcterms:modified>
</cp:coreProperties>
</file>